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70" windowWidth="12000" windowHeight="5925" activeTab="0"/>
  </bookViews>
  <sheets>
    <sheet name="04PL" sheetId="1" r:id="rId1"/>
    <sheet name="04BS" sheetId="2" r:id="rId2"/>
    <sheet name="04SCQ" sheetId="3" r:id="rId3"/>
  </sheets>
  <definedNames/>
  <calcPr fullCalcOnLoad="1"/>
</workbook>
</file>

<file path=xl/sharedStrings.xml><?xml version="1.0" encoding="utf-8"?>
<sst xmlns="http://schemas.openxmlformats.org/spreadsheetml/2006/main" count="120" uniqueCount="98">
  <si>
    <t>Harrisons Holdings (Malaysia) Berhad [194675-H]</t>
  </si>
  <si>
    <t>Condensed Consolidated Income Statements</t>
  </si>
  <si>
    <t>Current</t>
  </si>
  <si>
    <t>Comparative</t>
  </si>
  <si>
    <t>12 Months</t>
  </si>
  <si>
    <t>Quarter Ended</t>
  </si>
  <si>
    <t>Ended</t>
  </si>
  <si>
    <t>31 December</t>
  </si>
  <si>
    <t>RM'000</t>
  </si>
  <si>
    <t>Revenue</t>
  </si>
  <si>
    <t>Other operating income</t>
  </si>
  <si>
    <t>Profit from operations</t>
  </si>
  <si>
    <t>Finance cost</t>
  </si>
  <si>
    <t>Share of results of associates</t>
  </si>
  <si>
    <t>Profit before tax</t>
  </si>
  <si>
    <t>Taxation</t>
  </si>
  <si>
    <t>Net profit for the period</t>
  </si>
  <si>
    <t>Earnings per share</t>
  </si>
  <si>
    <t>- basic (sen)</t>
  </si>
  <si>
    <t xml:space="preserve">- diluted (sen) </t>
  </si>
  <si>
    <t>Condensed Consolidated Balance Sheets</t>
  </si>
  <si>
    <t>As At</t>
  </si>
  <si>
    <t>31 December 2004</t>
  </si>
  <si>
    <t>31 December 2003</t>
  </si>
  <si>
    <t>NON CURRENT ASSETS</t>
  </si>
  <si>
    <t>Associates</t>
  </si>
  <si>
    <t>Other investments</t>
  </si>
  <si>
    <t>Long term trade receivables</t>
  </si>
  <si>
    <t>Goodwill</t>
  </si>
  <si>
    <t>CURRENT ASSETS</t>
  </si>
  <si>
    <t>Inventories</t>
  </si>
  <si>
    <t>Receivables, deposits and prepayments</t>
  </si>
  <si>
    <t>Tax recoverable</t>
  </si>
  <si>
    <t>Deposits, bank and cash balances</t>
  </si>
  <si>
    <t>CURRENT LIABILITIES</t>
  </si>
  <si>
    <t>Payables</t>
  </si>
  <si>
    <t>Current tax liabilities</t>
  </si>
  <si>
    <t xml:space="preserve">Borrowings </t>
  </si>
  <si>
    <t>- others</t>
  </si>
  <si>
    <t>NET CURRENT ASSETS</t>
  </si>
  <si>
    <t>NON CURRENT LIABILITIES</t>
  </si>
  <si>
    <t>Deferred tax liabilities</t>
  </si>
  <si>
    <t>Term loan</t>
  </si>
  <si>
    <t>CAPITAL AND RESERVES</t>
  </si>
  <si>
    <t>Share capital</t>
  </si>
  <si>
    <t>Reserves</t>
  </si>
  <si>
    <t>Share Premium</t>
  </si>
  <si>
    <t>Revaluation Reserve</t>
  </si>
  <si>
    <t>Capital Reserve</t>
  </si>
  <si>
    <t>Statutory Reserve</t>
  </si>
  <si>
    <t>Retained Profit</t>
  </si>
  <si>
    <t>Others</t>
  </si>
  <si>
    <t>Shareholders' equity</t>
  </si>
  <si>
    <t>Net Tangible Assets per share (RM)</t>
  </si>
  <si>
    <t>Condensed Consolidated Statement of Changes in Equity</t>
  </si>
  <si>
    <t>Issued and fully paid ordinary shares of RM1 each</t>
  </si>
  <si>
    <t>Distributable Retained Earnings</t>
  </si>
  <si>
    <t>Non-distributable</t>
  </si>
  <si>
    <t>Number of Shares</t>
  </si>
  <si>
    <t>Nominal Value</t>
  </si>
  <si>
    <t>Treasury Shares</t>
  </si>
  <si>
    <t xml:space="preserve"> Capital Reserves</t>
  </si>
  <si>
    <t>Total</t>
  </si>
  <si>
    <t>'000</t>
  </si>
  <si>
    <t>At 1 January 2004</t>
  </si>
  <si>
    <t xml:space="preserve">ESOS subscription </t>
  </si>
  <si>
    <t>Purchase of treasury shares</t>
  </si>
  <si>
    <t>Reversal of temporary differences</t>
  </si>
  <si>
    <t xml:space="preserve">   arising from capital gains tax</t>
  </si>
  <si>
    <t>Dividends paid for the year ended:</t>
  </si>
  <si>
    <t>- 31 December 2003</t>
  </si>
  <si>
    <t>At 31 December 2004</t>
  </si>
  <si>
    <t>At 1 January 2003</t>
  </si>
  <si>
    <t>- as previously reported</t>
  </si>
  <si>
    <t>-effect of change in accounting</t>
  </si>
  <si>
    <t xml:space="preserve">  policy-MASB 25</t>
  </si>
  <si>
    <t>- as restated</t>
  </si>
  <si>
    <t>Net profit for the year</t>
  </si>
  <si>
    <t>At 31 December 2003</t>
  </si>
  <si>
    <t>expenses</t>
  </si>
  <si>
    <t>Property, plant &amp; equipment</t>
  </si>
  <si>
    <t>Deferred tax assets</t>
  </si>
  <si>
    <t>- bank overdrafts</t>
  </si>
  <si>
    <t>Disposal of subsidiary company</t>
  </si>
  <si>
    <t>Audited</t>
  </si>
  <si>
    <t>Cost of sales and operating</t>
  </si>
  <si>
    <t>Interim Financial Report on Unaudited Consolidated Results</t>
  </si>
  <si>
    <t>For the Financial Period Ended 31 December 2004</t>
  </si>
  <si>
    <t>The Condensed Consolidated Income Statements should be read in conjuction with the Annual Financial Report for the financial year ended 31 December 2003 and the explanatory note attached to the interim financial report.</t>
  </si>
  <si>
    <t>Unaudited</t>
  </si>
  <si>
    <t xml:space="preserve">The Condensed Consolidated Balance Sheets should be read in conjuction with the </t>
  </si>
  <si>
    <t>Annual Financial Report for the financial year ended 31 December 2003 and the explanatory</t>
  </si>
  <si>
    <t>notes attached to the interim financial report.</t>
  </si>
  <si>
    <t xml:space="preserve">The Condensed Consolidated Statements of Changes in Equity should be read in conjunction with the Annual Financial Report for  the </t>
  </si>
  <si>
    <t>financial year ended 31 December 2003 and the explanatory notes attached to the interim financial report.</t>
  </si>
  <si>
    <t>Reversal of temporary difference</t>
  </si>
  <si>
    <t>arising from capital gain tax</t>
  </si>
  <si>
    <t>(1) Issue of ordinary shares pursuant to the Company's Employer Share Option Schemes ("ESOS")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</si>
</sst>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 numFmtId="166" formatCode="_-* #,##0_-;\-* #,##0_-;_-* &quot;-&quot;??_-;_-@_-"/>
    <numFmt numFmtId="167" formatCode="0_);\(0\)"/>
    <numFmt numFmtId="168" formatCode="#,##0.0_);\(#,##0.0\)"/>
    <numFmt numFmtId="169" formatCode="_(* #,##0.000_);_(* \(#,##0.000\);_(* &quot;-&quot;??_);_(@_)"/>
    <numFmt numFmtId="170" formatCode="_(* #,##0.0_);_(* \(#,##0.0\);_(* &quot;-&quot;??_);_(@_)"/>
    <numFmt numFmtId="171" formatCode="_-* #,##0.00_-;\-* #,##0.00_-;_-* &quot;-&quot;??_-;_-@_-"/>
  </numFmts>
  <fonts count="7">
    <font>
      <sz val="10"/>
      <name val="Arial"/>
      <family val="0"/>
    </font>
    <font>
      <b/>
      <sz val="11"/>
      <name val="Arial"/>
      <family val="2"/>
    </font>
    <font>
      <sz val="12"/>
      <name val="Gill Sans MT"/>
      <family val="0"/>
    </font>
    <font>
      <sz val="11"/>
      <name val="Arial"/>
      <family val="2"/>
    </font>
    <font>
      <sz val="11"/>
      <color indexed="8"/>
      <name val="Arial"/>
      <family val="2"/>
    </font>
    <font>
      <b/>
      <sz val="11"/>
      <color indexed="8"/>
      <name val="Arial"/>
      <family val="2"/>
    </font>
    <font>
      <i/>
      <sz val="11"/>
      <color indexed="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59">
    <xf numFmtId="0" fontId="0" fillId="0" borderId="0" xfId="0" applyAlignment="1">
      <alignment/>
    </xf>
    <xf numFmtId="0" fontId="1" fillId="0" borderId="0" xfId="20" applyFont="1">
      <alignment/>
      <protection/>
    </xf>
    <xf numFmtId="0" fontId="3" fillId="0" borderId="0" xfId="0" applyFont="1" applyAlignment="1">
      <alignment/>
    </xf>
    <xf numFmtId="0" fontId="1" fillId="0" borderId="0" xfId="0" applyFont="1" applyAlignment="1">
      <alignment/>
    </xf>
    <xf numFmtId="0" fontId="1" fillId="0" borderId="0" xfId="0" applyFont="1" applyAlignment="1">
      <alignment horizontal="center"/>
    </xf>
    <xf numFmtId="49" fontId="1" fillId="0" borderId="0" xfId="0" applyNumberFormat="1" applyFont="1" applyAlignment="1">
      <alignment horizontal="center"/>
    </xf>
    <xf numFmtId="41" fontId="3" fillId="0" borderId="0" xfId="0" applyNumberFormat="1" applyFont="1" applyBorder="1" applyAlignment="1">
      <alignment/>
    </xf>
    <xf numFmtId="41" fontId="3" fillId="0" borderId="0" xfId="0" applyNumberFormat="1" applyFont="1" applyAlignment="1">
      <alignment/>
    </xf>
    <xf numFmtId="0" fontId="1" fillId="0" borderId="0" xfId="0" applyFont="1" applyBorder="1" applyAlignment="1">
      <alignment/>
    </xf>
    <xf numFmtId="0" fontId="3" fillId="0" borderId="0" xfId="0" applyFont="1" applyBorder="1" applyAlignment="1">
      <alignment/>
    </xf>
    <xf numFmtId="41" fontId="3" fillId="0" borderId="1" xfId="0" applyNumberFormat="1" applyFont="1" applyBorder="1" applyAlignment="1">
      <alignment/>
    </xf>
    <xf numFmtId="41" fontId="3" fillId="0" borderId="2" xfId="0" applyNumberFormat="1" applyFont="1" applyBorder="1" applyAlignment="1">
      <alignment/>
    </xf>
    <xf numFmtId="0" fontId="1" fillId="0" borderId="0" xfId="0" applyFont="1" applyAlignment="1" quotePrefix="1">
      <alignment/>
    </xf>
    <xf numFmtId="164" fontId="3" fillId="0" borderId="0" xfId="0" applyNumberFormat="1" applyFont="1" applyAlignment="1">
      <alignment/>
    </xf>
    <xf numFmtId="37" fontId="3" fillId="0" borderId="0" xfId="0" applyNumberFormat="1" applyFont="1" applyAlignment="1">
      <alignment/>
    </xf>
    <xf numFmtId="165" fontId="3" fillId="0" borderId="0" xfId="15" applyNumberFormat="1" applyFont="1" applyAlignment="1">
      <alignment/>
    </xf>
    <xf numFmtId="0" fontId="1" fillId="0" borderId="0" xfId="0" applyFont="1" applyBorder="1" applyAlignment="1">
      <alignment horizontal="center"/>
    </xf>
    <xf numFmtId="0" fontId="1" fillId="0" borderId="0" xfId="0" applyFont="1" applyBorder="1" applyAlignment="1">
      <alignment horizontal="center" wrapText="1"/>
    </xf>
    <xf numFmtId="49" fontId="1" fillId="0" borderId="0" xfId="0" applyNumberFormat="1" applyFont="1" applyBorder="1" applyAlignment="1">
      <alignment horizontal="center"/>
    </xf>
    <xf numFmtId="37" fontId="4" fillId="0" borderId="0" xfId="0" applyNumberFormat="1" applyFont="1" applyAlignment="1" applyProtection="1">
      <alignment/>
      <protection/>
    </xf>
    <xf numFmtId="165" fontId="3" fillId="0" borderId="0" xfId="15" applyNumberFormat="1" applyFont="1" applyBorder="1" applyAlignment="1">
      <alignment/>
    </xf>
    <xf numFmtId="37" fontId="3" fillId="0" borderId="0" xfId="0" applyNumberFormat="1" applyFont="1" applyBorder="1" applyAlignment="1">
      <alignment/>
    </xf>
    <xf numFmtId="165" fontId="3" fillId="0" borderId="3" xfId="15" applyNumberFormat="1" applyFont="1" applyBorder="1" applyAlignment="1">
      <alignment/>
    </xf>
    <xf numFmtId="37" fontId="5" fillId="0" borderId="0" xfId="0" applyNumberFormat="1" applyFont="1" applyAlignment="1" applyProtection="1">
      <alignment/>
      <protection/>
    </xf>
    <xf numFmtId="37" fontId="6" fillId="0" borderId="0" xfId="0" applyNumberFormat="1" applyFont="1" applyAlignment="1" applyProtection="1">
      <alignment/>
      <protection/>
    </xf>
    <xf numFmtId="0" fontId="3" fillId="0" borderId="0" xfId="0" applyFont="1" applyAlignment="1" quotePrefix="1">
      <alignment/>
    </xf>
    <xf numFmtId="165" fontId="3" fillId="0" borderId="4" xfId="15" applyNumberFormat="1" applyFont="1" applyBorder="1" applyAlignment="1">
      <alignment/>
    </xf>
    <xf numFmtId="165" fontId="1" fillId="0" borderId="0" xfId="15" applyNumberFormat="1" applyFont="1" applyBorder="1" applyAlignment="1">
      <alignment/>
    </xf>
    <xf numFmtId="37" fontId="1" fillId="0" borderId="0" xfId="0" applyNumberFormat="1" applyFont="1" applyBorder="1" applyAlignment="1">
      <alignment/>
    </xf>
    <xf numFmtId="165" fontId="3" fillId="0" borderId="2" xfId="15" applyNumberFormat="1" applyFont="1" applyBorder="1" applyAlignment="1">
      <alignment/>
    </xf>
    <xf numFmtId="43" fontId="3" fillId="0" borderId="0" xfId="15" applyFont="1" applyBorder="1" applyAlignment="1">
      <alignment/>
    </xf>
    <xf numFmtId="165" fontId="3" fillId="0" borderId="1" xfId="15" applyNumberFormat="1" applyFont="1" applyBorder="1" applyAlignment="1">
      <alignment/>
    </xf>
    <xf numFmtId="43" fontId="3" fillId="0" borderId="1" xfId="15" applyFont="1" applyBorder="1" applyAlignment="1">
      <alignment/>
    </xf>
    <xf numFmtId="43" fontId="3" fillId="0" borderId="0" xfId="15" applyNumberFormat="1" applyFont="1" applyBorder="1" applyAlignment="1">
      <alignment/>
    </xf>
    <xf numFmtId="0" fontId="3" fillId="0" borderId="0" xfId="0" applyFont="1" applyAlignment="1">
      <alignment/>
    </xf>
    <xf numFmtId="43" fontId="3" fillId="0" borderId="0" xfId="15" applyFont="1" applyAlignment="1">
      <alignment/>
    </xf>
    <xf numFmtId="43" fontId="1" fillId="0" borderId="0" xfId="15" applyFont="1" applyAlignment="1">
      <alignment horizontal="center" wrapText="1"/>
    </xf>
    <xf numFmtId="43" fontId="1" fillId="0" borderId="0" xfId="15" applyFont="1" applyAlignment="1">
      <alignment wrapText="1"/>
    </xf>
    <xf numFmtId="43" fontId="1" fillId="0" borderId="0" xfId="15" applyFont="1" applyAlignment="1">
      <alignment/>
    </xf>
    <xf numFmtId="43" fontId="1" fillId="0" borderId="0" xfId="15" applyFont="1" applyAlignment="1">
      <alignment horizontal="center"/>
    </xf>
    <xf numFmtId="43" fontId="1" fillId="0" borderId="1" xfId="15" applyFont="1" applyBorder="1" applyAlignment="1">
      <alignment horizontal="center" vertical="center" wrapText="1"/>
    </xf>
    <xf numFmtId="43" fontId="1" fillId="0" borderId="0" xfId="15" applyFont="1" applyBorder="1" applyAlignment="1">
      <alignment/>
    </xf>
    <xf numFmtId="43" fontId="1" fillId="0" borderId="0" xfId="15" applyFont="1" applyAlignment="1" quotePrefix="1">
      <alignment horizontal="center" vertical="center" wrapText="1"/>
    </xf>
    <xf numFmtId="43" fontId="1" fillId="0" borderId="0" xfId="15" applyFont="1" applyAlignment="1">
      <alignment horizontal="center" vertical="center" wrapText="1"/>
    </xf>
    <xf numFmtId="166" fontId="3" fillId="0" borderId="0" xfId="15" applyNumberFormat="1" applyFont="1" applyAlignment="1">
      <alignment/>
    </xf>
    <xf numFmtId="41" fontId="3" fillId="0" borderId="0" xfId="15" applyNumberFormat="1" applyFont="1" applyAlignment="1">
      <alignment/>
    </xf>
    <xf numFmtId="167" fontId="3" fillId="0" borderId="0" xfId="15" applyNumberFormat="1" applyFont="1" applyAlignment="1">
      <alignment/>
    </xf>
    <xf numFmtId="166" fontId="3" fillId="0" borderId="1" xfId="15" applyNumberFormat="1" applyFont="1" applyBorder="1" applyAlignment="1">
      <alignment/>
    </xf>
    <xf numFmtId="166" fontId="3" fillId="0" borderId="0" xfId="15" applyNumberFormat="1" applyFont="1" applyBorder="1" applyAlignment="1">
      <alignment/>
    </xf>
    <xf numFmtId="166" fontId="3" fillId="0" borderId="4" xfId="15" applyNumberFormat="1" applyFont="1" applyBorder="1" applyAlignment="1">
      <alignment/>
    </xf>
    <xf numFmtId="41" fontId="3" fillId="0" borderId="1" xfId="15" applyNumberFormat="1" applyFont="1" applyBorder="1" applyAlignment="1">
      <alignment/>
    </xf>
    <xf numFmtId="166" fontId="3" fillId="0" borderId="0" xfId="0" applyNumberFormat="1" applyFont="1" applyBorder="1" applyAlignment="1">
      <alignment/>
    </xf>
    <xf numFmtId="166" fontId="3" fillId="0" borderId="0" xfId="0" applyNumberFormat="1" applyFont="1" applyAlignment="1">
      <alignment/>
    </xf>
    <xf numFmtId="39" fontId="3" fillId="0" borderId="0" xfId="0" applyNumberFormat="1" applyFont="1" applyAlignment="1">
      <alignment/>
    </xf>
    <xf numFmtId="0" fontId="1" fillId="0" borderId="0" xfId="0" applyFont="1" applyBorder="1" applyAlignment="1">
      <alignment horizontal="left" vertical="center" wrapText="1" shrinkToFit="1"/>
    </xf>
    <xf numFmtId="43" fontId="1" fillId="0" borderId="0" xfId="15" applyFont="1" applyAlignment="1">
      <alignment horizontal="center" wrapText="1"/>
    </xf>
    <xf numFmtId="43" fontId="1" fillId="0" borderId="0" xfId="15" applyFont="1" applyBorder="1" applyAlignment="1">
      <alignment horizontal="center" vertical="center" wrapText="1"/>
    </xf>
    <xf numFmtId="43" fontId="1" fillId="0" borderId="1" xfId="15" applyFont="1" applyBorder="1" applyAlignment="1">
      <alignment horizontal="center" vertical="center" wrapText="1"/>
    </xf>
    <xf numFmtId="43" fontId="1" fillId="0" borderId="0" xfId="15" applyFont="1" applyAlignment="1">
      <alignment horizontal="center"/>
    </xf>
  </cellXfs>
  <cellStyles count="8">
    <cellStyle name="Normal" xfId="0"/>
    <cellStyle name="Comma" xfId="15"/>
    <cellStyle name="Comma [0]" xfId="16"/>
    <cellStyle name="Comma_1STQTR03-CFS" xfId="17"/>
    <cellStyle name="Currency" xfId="18"/>
    <cellStyle name="Currency [0]" xfId="19"/>
    <cellStyle name="Normal_1STQTR03-CF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workbookViewId="0" topLeftCell="A18">
      <selection activeCell="I32" sqref="I32"/>
    </sheetView>
  </sheetViews>
  <sheetFormatPr defaultColWidth="9.140625" defaultRowHeight="12.75"/>
  <cols>
    <col min="1" max="1" width="9.140625" style="3" customWidth="1"/>
    <col min="2" max="2" width="21.140625" style="2" customWidth="1"/>
    <col min="3" max="3" width="14.140625" style="2" customWidth="1"/>
    <col min="4" max="4" width="2.140625" style="2" customWidth="1"/>
    <col min="5" max="5" width="14.28125" style="2" customWidth="1"/>
    <col min="6" max="6" width="1.8515625" style="2" customWidth="1"/>
    <col min="7" max="7" width="13.421875" style="2" customWidth="1"/>
    <col min="8" max="8" width="1.7109375" style="2" customWidth="1"/>
    <col min="9" max="9" width="13.7109375" style="2" customWidth="1"/>
    <col min="10" max="10" width="5.28125" style="2" customWidth="1"/>
    <col min="11" max="16384" width="9.140625" style="2" customWidth="1"/>
  </cols>
  <sheetData>
    <row r="1" ht="15">
      <c r="A1" s="1" t="s">
        <v>0</v>
      </c>
    </row>
    <row r="2" ht="15">
      <c r="A2" s="3" t="s">
        <v>86</v>
      </c>
    </row>
    <row r="3" spans="1:6" ht="15">
      <c r="A3" s="3" t="s">
        <v>1</v>
      </c>
      <c r="F3" s="3"/>
    </row>
    <row r="4" spans="1:6" ht="15">
      <c r="A4" s="3" t="s">
        <v>87</v>
      </c>
      <c r="F4" s="3"/>
    </row>
    <row r="5" ht="15">
      <c r="F5" s="3"/>
    </row>
    <row r="6" spans="6:9" ht="15">
      <c r="F6" s="3"/>
      <c r="I6" s="4" t="s">
        <v>84</v>
      </c>
    </row>
    <row r="7" spans="1:9" ht="15">
      <c r="A7" s="2"/>
      <c r="C7" s="4">
        <v>2004</v>
      </c>
      <c r="D7" s="3"/>
      <c r="E7" s="4">
        <v>2003</v>
      </c>
      <c r="F7" s="3"/>
      <c r="G7" s="4">
        <v>2004</v>
      </c>
      <c r="H7" s="3"/>
      <c r="I7" s="4">
        <v>2003</v>
      </c>
    </row>
    <row r="8" spans="3:9" ht="15">
      <c r="C8" s="4" t="s">
        <v>2</v>
      </c>
      <c r="D8" s="3"/>
      <c r="E8" s="4" t="s">
        <v>3</v>
      </c>
      <c r="F8" s="3"/>
      <c r="G8" s="4" t="s">
        <v>4</v>
      </c>
      <c r="H8" s="3"/>
      <c r="I8" s="4" t="s">
        <v>4</v>
      </c>
    </row>
    <row r="9" spans="3:9" ht="15">
      <c r="C9" s="4" t="s">
        <v>5</v>
      </c>
      <c r="D9" s="3"/>
      <c r="E9" s="4" t="s">
        <v>5</v>
      </c>
      <c r="F9" s="3"/>
      <c r="G9" s="4" t="s">
        <v>6</v>
      </c>
      <c r="H9" s="3"/>
      <c r="I9" s="4" t="s">
        <v>6</v>
      </c>
    </row>
    <row r="10" spans="3:9" ht="15">
      <c r="C10" s="5" t="s">
        <v>7</v>
      </c>
      <c r="D10" s="3"/>
      <c r="E10" s="5" t="s">
        <v>7</v>
      </c>
      <c r="F10" s="3"/>
      <c r="G10" s="5" t="s">
        <v>7</v>
      </c>
      <c r="H10" s="3"/>
      <c r="I10" s="5" t="s">
        <v>7</v>
      </c>
    </row>
    <row r="11" spans="3:9" ht="15">
      <c r="C11" s="4" t="s">
        <v>8</v>
      </c>
      <c r="D11" s="4"/>
      <c r="E11" s="4" t="s">
        <v>8</v>
      </c>
      <c r="F11" s="3"/>
      <c r="G11" s="4" t="s">
        <v>8</v>
      </c>
      <c r="H11" s="3"/>
      <c r="I11" s="4" t="s">
        <v>8</v>
      </c>
    </row>
    <row r="13" spans="1:9" ht="15">
      <c r="A13" s="3" t="s">
        <v>9</v>
      </c>
      <c r="C13" s="6">
        <v>196218</v>
      </c>
      <c r="D13" s="6"/>
      <c r="E13" s="6">
        <v>180091</v>
      </c>
      <c r="F13" s="6"/>
      <c r="G13" s="6">
        <v>801853</v>
      </c>
      <c r="H13" s="6"/>
      <c r="I13" s="6">
        <v>709663</v>
      </c>
    </row>
    <row r="14" spans="3:9" ht="15">
      <c r="C14" s="7"/>
      <c r="D14" s="7"/>
      <c r="E14" s="7"/>
      <c r="F14" s="7"/>
      <c r="G14" s="7"/>
      <c r="H14" s="7"/>
      <c r="I14" s="7"/>
    </row>
    <row r="15" spans="1:9" ht="15">
      <c r="A15" s="3" t="s">
        <v>85</v>
      </c>
      <c r="C15" s="7">
        <v>-196239</v>
      </c>
      <c r="D15" s="7"/>
      <c r="E15" s="6">
        <v>-181057</v>
      </c>
      <c r="F15" s="7"/>
      <c r="G15" s="7">
        <v>-787915</v>
      </c>
      <c r="H15" s="7"/>
      <c r="I15" s="6">
        <v>-699253</v>
      </c>
    </row>
    <row r="16" spans="1:9" ht="15">
      <c r="A16" s="3" t="s">
        <v>79</v>
      </c>
      <c r="C16" s="7"/>
      <c r="D16" s="7"/>
      <c r="E16" s="6"/>
      <c r="F16" s="7"/>
      <c r="G16" s="7"/>
      <c r="H16" s="7"/>
      <c r="I16" s="6"/>
    </row>
    <row r="17" spans="3:9" ht="15">
      <c r="C17" s="7"/>
      <c r="D17" s="7"/>
      <c r="E17" s="6"/>
      <c r="F17" s="7"/>
      <c r="G17" s="7"/>
      <c r="H17" s="7"/>
      <c r="I17" s="6"/>
    </row>
    <row r="18" spans="1:9" s="9" customFormat="1" ht="15">
      <c r="A18" s="8" t="s">
        <v>10</v>
      </c>
      <c r="C18" s="6">
        <v>3907</v>
      </c>
      <c r="D18" s="6"/>
      <c r="E18" s="6">
        <v>4003</v>
      </c>
      <c r="F18" s="6"/>
      <c r="G18" s="6">
        <v>7503</v>
      </c>
      <c r="H18" s="6"/>
      <c r="I18" s="6">
        <v>7026</v>
      </c>
    </row>
    <row r="19" spans="3:9" ht="15">
      <c r="C19" s="10"/>
      <c r="D19" s="7"/>
      <c r="E19" s="10"/>
      <c r="F19" s="7"/>
      <c r="G19" s="10"/>
      <c r="H19" s="7"/>
      <c r="I19" s="10"/>
    </row>
    <row r="20" spans="1:9" ht="15">
      <c r="A20" s="3" t="s">
        <v>11</v>
      </c>
      <c r="C20" s="7">
        <f>SUM(C13:C19)</f>
        <v>3886</v>
      </c>
      <c r="D20" s="7"/>
      <c r="E20" s="7">
        <f>SUM(E13:E19)</f>
        <v>3037</v>
      </c>
      <c r="F20" s="7"/>
      <c r="G20" s="7">
        <f>SUM(G13:G19)</f>
        <v>21441</v>
      </c>
      <c r="H20" s="7"/>
      <c r="I20" s="7">
        <f>SUM(I13:I19)</f>
        <v>17436</v>
      </c>
    </row>
    <row r="21" spans="3:9" ht="15">
      <c r="C21" s="7"/>
      <c r="D21" s="7"/>
      <c r="E21" s="7"/>
      <c r="F21" s="7"/>
      <c r="G21" s="7"/>
      <c r="H21" s="7"/>
      <c r="I21" s="7"/>
    </row>
    <row r="22" spans="1:9" ht="15">
      <c r="A22" s="3" t="s">
        <v>12</v>
      </c>
      <c r="C22" s="7">
        <v>-1995</v>
      </c>
      <c r="D22" s="7"/>
      <c r="E22" s="6">
        <v>-1125</v>
      </c>
      <c r="F22" s="7"/>
      <c r="G22" s="7">
        <v>-3957</v>
      </c>
      <c r="H22" s="7"/>
      <c r="I22" s="6">
        <v>-4335</v>
      </c>
    </row>
    <row r="23" spans="3:9" ht="15">
      <c r="C23" s="6"/>
      <c r="D23" s="7"/>
      <c r="E23" s="6"/>
      <c r="F23" s="7"/>
      <c r="G23" s="6"/>
      <c r="H23" s="7"/>
      <c r="I23" s="7"/>
    </row>
    <row r="24" spans="1:9" ht="15">
      <c r="A24" s="3" t="s">
        <v>13</v>
      </c>
      <c r="C24" s="7">
        <f>G24+152</f>
        <v>-54</v>
      </c>
      <c r="D24" s="7"/>
      <c r="E24" s="6">
        <v>-107</v>
      </c>
      <c r="F24" s="7"/>
      <c r="G24" s="7">
        <v>-206</v>
      </c>
      <c r="H24" s="7"/>
      <c r="I24" s="7">
        <v>-128</v>
      </c>
    </row>
    <row r="25" spans="3:9" ht="15">
      <c r="C25" s="10"/>
      <c r="D25" s="7"/>
      <c r="E25" s="10"/>
      <c r="F25" s="7"/>
      <c r="G25" s="10"/>
      <c r="H25" s="7"/>
      <c r="I25" s="10"/>
    </row>
    <row r="26" spans="1:9" ht="15">
      <c r="A26" s="3" t="s">
        <v>14</v>
      </c>
      <c r="C26" s="7">
        <f>SUM(C20:C25)</f>
        <v>1837</v>
      </c>
      <c r="D26" s="7"/>
      <c r="E26" s="7">
        <f>SUM(E20:E25)</f>
        <v>1805</v>
      </c>
      <c r="F26" s="7"/>
      <c r="G26" s="7">
        <f>SUM(G20:G25)</f>
        <v>17278</v>
      </c>
      <c r="H26" s="7"/>
      <c r="I26" s="7">
        <f>SUM(I20:I25)</f>
        <v>12973</v>
      </c>
    </row>
    <row r="27" spans="3:9" ht="15">
      <c r="C27" s="7"/>
      <c r="D27" s="7"/>
      <c r="F27" s="7"/>
      <c r="G27" s="7"/>
      <c r="H27" s="7"/>
      <c r="I27" s="7"/>
    </row>
    <row r="28" spans="1:9" ht="15">
      <c r="A28" s="3" t="s">
        <v>15</v>
      </c>
      <c r="C28" s="10">
        <f>G28+4241</f>
        <v>-2424</v>
      </c>
      <c r="D28" s="6"/>
      <c r="E28" s="10">
        <v>-1148</v>
      </c>
      <c r="F28" s="6"/>
      <c r="G28" s="10">
        <v>-6665</v>
      </c>
      <c r="H28" s="6"/>
      <c r="I28" s="10">
        <v>-4680</v>
      </c>
    </row>
    <row r="29" spans="3:9" ht="15">
      <c r="C29" s="7"/>
      <c r="D29" s="7"/>
      <c r="E29" s="7"/>
      <c r="F29" s="7"/>
      <c r="G29" s="7"/>
      <c r="H29" s="7"/>
      <c r="I29" s="7"/>
    </row>
    <row r="30" spans="1:9" ht="15.75" thickBot="1">
      <c r="A30" s="3" t="s">
        <v>16</v>
      </c>
      <c r="C30" s="11">
        <f>SUM(C26:C28)</f>
        <v>-587</v>
      </c>
      <c r="D30" s="6"/>
      <c r="E30" s="11">
        <f>SUM(E26:E28)</f>
        <v>657</v>
      </c>
      <c r="F30" s="6"/>
      <c r="G30" s="11">
        <f>SUM(G26:G28)</f>
        <v>10613</v>
      </c>
      <c r="H30" s="6"/>
      <c r="I30" s="11">
        <f>SUM(I26:I28)</f>
        <v>8293</v>
      </c>
    </row>
    <row r="31" spans="3:9" ht="15.75" thickTop="1">
      <c r="C31" s="6"/>
      <c r="D31" s="7"/>
      <c r="E31" s="6"/>
      <c r="F31" s="7"/>
      <c r="G31" s="6"/>
      <c r="H31" s="7"/>
      <c r="I31" s="6"/>
    </row>
    <row r="32" spans="1:9" ht="15">
      <c r="A32" s="3" t="s">
        <v>17</v>
      </c>
      <c r="C32" s="7"/>
      <c r="D32" s="7"/>
      <c r="E32" s="7"/>
      <c r="F32" s="7"/>
      <c r="G32" s="7"/>
      <c r="H32" s="7"/>
      <c r="I32" s="7"/>
    </row>
    <row r="33" spans="1:9" ht="15">
      <c r="A33" s="12" t="s">
        <v>18</v>
      </c>
      <c r="C33" s="13">
        <v>-0.98</v>
      </c>
      <c r="D33" s="13"/>
      <c r="E33" s="13">
        <v>1.09</v>
      </c>
      <c r="F33" s="13"/>
      <c r="G33" s="13">
        <v>17.68</v>
      </c>
      <c r="H33" s="13"/>
      <c r="I33" s="13">
        <v>13.82</v>
      </c>
    </row>
    <row r="34" spans="3:9" ht="15">
      <c r="C34" s="7"/>
      <c r="D34" s="7"/>
      <c r="E34" s="7"/>
      <c r="F34" s="7"/>
      <c r="G34" s="7"/>
      <c r="H34" s="7"/>
      <c r="I34" s="13"/>
    </row>
    <row r="35" spans="1:9" ht="15">
      <c r="A35" s="12" t="s">
        <v>19</v>
      </c>
      <c r="C35" s="53">
        <v>-0.95</v>
      </c>
      <c r="D35" s="7"/>
      <c r="E35" s="53">
        <v>1.07</v>
      </c>
      <c r="F35" s="7"/>
      <c r="G35" s="53">
        <v>17.26</v>
      </c>
      <c r="H35" s="7"/>
      <c r="I35" s="53">
        <v>13.49</v>
      </c>
    </row>
    <row r="36" spans="1:9" s="9" customFormat="1" ht="15">
      <c r="A36" s="8"/>
      <c r="C36" s="6"/>
      <c r="D36" s="6"/>
      <c r="E36" s="6"/>
      <c r="F36" s="6"/>
      <c r="G36" s="6"/>
      <c r="H36" s="6"/>
      <c r="I36" s="6"/>
    </row>
    <row r="37" spans="3:9" ht="15">
      <c r="C37" s="15"/>
      <c r="D37" s="14"/>
      <c r="E37" s="15"/>
      <c r="G37" s="15"/>
      <c r="I37" s="15"/>
    </row>
    <row r="39" spans="1:9" ht="16.5" customHeight="1">
      <c r="A39" s="54" t="s">
        <v>88</v>
      </c>
      <c r="B39" s="54"/>
      <c r="C39" s="54"/>
      <c r="D39" s="54"/>
      <c r="E39" s="54"/>
      <c r="F39" s="54"/>
      <c r="G39" s="54"/>
      <c r="H39" s="54"/>
      <c r="I39" s="54"/>
    </row>
    <row r="40" spans="1:9" ht="16.5" customHeight="1">
      <c r="A40" s="54"/>
      <c r="B40" s="54"/>
      <c r="C40" s="54"/>
      <c r="D40" s="54"/>
      <c r="E40" s="54"/>
      <c r="F40" s="54"/>
      <c r="G40" s="54"/>
      <c r="H40" s="54"/>
      <c r="I40" s="54"/>
    </row>
    <row r="41" spans="1:9" ht="15" customHeight="1">
      <c r="A41" s="54"/>
      <c r="B41" s="54"/>
      <c r="C41" s="54"/>
      <c r="D41" s="54"/>
      <c r="E41" s="54"/>
      <c r="F41" s="54"/>
      <c r="G41" s="54"/>
      <c r="H41" s="54"/>
      <c r="I41" s="54"/>
    </row>
  </sheetData>
  <mergeCells count="1">
    <mergeCell ref="A39:I41"/>
  </mergeCells>
  <printOptions/>
  <pageMargins left="0.75" right="0.75" top="1" bottom="1" header="0.5" footer="0.5"/>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B1:I217"/>
  <sheetViews>
    <sheetView workbookViewId="0" topLeftCell="A30">
      <selection activeCell="F55" sqref="F55"/>
    </sheetView>
  </sheetViews>
  <sheetFormatPr defaultColWidth="9.140625" defaultRowHeight="12.75"/>
  <cols>
    <col min="1" max="1" width="2.8515625" style="2" customWidth="1"/>
    <col min="2" max="2" width="9.140625" style="2" customWidth="1"/>
    <col min="3" max="3" width="11.140625" style="2" customWidth="1"/>
    <col min="4" max="4" width="16.00390625" style="2" customWidth="1"/>
    <col min="5" max="5" width="2.421875" style="2" customWidth="1"/>
    <col min="6" max="6" width="20.7109375" style="9" customWidth="1"/>
    <col min="7" max="7" width="4.8515625" style="9" customWidth="1"/>
    <col min="8" max="8" width="20.7109375" style="9" customWidth="1"/>
    <col min="9" max="16384" width="9.140625" style="2" customWidth="1"/>
  </cols>
  <sheetData>
    <row r="1" ht="15">
      <c r="B1" s="3" t="s">
        <v>0</v>
      </c>
    </row>
    <row r="2" ht="8.25" customHeight="1"/>
    <row r="3" ht="8.25" customHeight="1"/>
    <row r="4" ht="15">
      <c r="B4" s="3" t="s">
        <v>20</v>
      </c>
    </row>
    <row r="5" ht="15">
      <c r="B5" s="3"/>
    </row>
    <row r="6" spans="2:8" ht="15">
      <c r="B6" s="3"/>
      <c r="F6" s="18" t="s">
        <v>89</v>
      </c>
      <c r="H6" s="18" t="s">
        <v>84</v>
      </c>
    </row>
    <row r="7" spans="2:8" ht="18.75" customHeight="1">
      <c r="B7" s="3"/>
      <c r="F7" s="17" t="s">
        <v>21</v>
      </c>
      <c r="H7" s="16" t="s">
        <v>21</v>
      </c>
    </row>
    <row r="8" spans="2:8" ht="15">
      <c r="B8" s="3"/>
      <c r="F8" s="18" t="s">
        <v>22</v>
      </c>
      <c r="H8" s="18" t="s">
        <v>23</v>
      </c>
    </row>
    <row r="9" spans="6:8" ht="15">
      <c r="F9" s="16" t="s">
        <v>8</v>
      </c>
      <c r="H9" s="16" t="s">
        <v>8</v>
      </c>
    </row>
    <row r="10" ht="15">
      <c r="B10" s="3" t="s">
        <v>24</v>
      </c>
    </row>
    <row r="11" spans="2:8" ht="14.25">
      <c r="B11" s="19" t="s">
        <v>80</v>
      </c>
      <c r="C11" s="19"/>
      <c r="D11" s="19"/>
      <c r="F11" s="20">
        <v>40198</v>
      </c>
      <c r="G11" s="21"/>
      <c r="H11" s="21">
        <v>40160</v>
      </c>
    </row>
    <row r="12" spans="2:8" ht="14.25">
      <c r="B12" s="19" t="s">
        <v>25</v>
      </c>
      <c r="C12" s="19"/>
      <c r="D12" s="19"/>
      <c r="F12" s="20">
        <v>20</v>
      </c>
      <c r="G12" s="21"/>
      <c r="H12" s="21">
        <v>226</v>
      </c>
    </row>
    <row r="13" spans="2:8" ht="14.25">
      <c r="B13" s="19" t="s">
        <v>26</v>
      </c>
      <c r="C13" s="19"/>
      <c r="D13" s="19"/>
      <c r="F13" s="20">
        <v>5601</v>
      </c>
      <c r="G13" s="21"/>
      <c r="H13" s="21">
        <v>5639</v>
      </c>
    </row>
    <row r="14" spans="2:8" ht="14.25">
      <c r="B14" s="19" t="s">
        <v>27</v>
      </c>
      <c r="C14" s="19"/>
      <c r="D14" s="19"/>
      <c r="F14" s="20">
        <v>5916</v>
      </c>
      <c r="G14" s="21"/>
      <c r="H14" s="21">
        <v>6768</v>
      </c>
    </row>
    <row r="15" spans="2:8" ht="14.25">
      <c r="B15" s="19" t="s">
        <v>81</v>
      </c>
      <c r="C15" s="19"/>
      <c r="D15" s="19"/>
      <c r="F15" s="20">
        <v>1804</v>
      </c>
      <c r="G15" s="21"/>
      <c r="H15" s="21">
        <v>685</v>
      </c>
    </row>
    <row r="16" spans="2:8" ht="14.25">
      <c r="B16" s="19" t="s">
        <v>28</v>
      </c>
      <c r="C16" s="19"/>
      <c r="D16" s="19"/>
      <c r="F16" s="20">
        <f>17</f>
        <v>17</v>
      </c>
      <c r="G16" s="21"/>
      <c r="H16" s="21">
        <v>50</v>
      </c>
    </row>
    <row r="17" spans="2:8" ht="14.25">
      <c r="B17" s="19"/>
      <c r="C17" s="19"/>
      <c r="D17" s="19"/>
      <c r="F17" s="20"/>
      <c r="G17" s="21"/>
      <c r="H17" s="21"/>
    </row>
    <row r="18" spans="2:8" ht="14.25">
      <c r="B18" s="19"/>
      <c r="C18" s="19"/>
      <c r="D18" s="19"/>
      <c r="F18" s="22">
        <f>SUM(F11:F16)</f>
        <v>53556</v>
      </c>
      <c r="G18" s="21"/>
      <c r="H18" s="22">
        <f>SUM(H11:H17)</f>
        <v>53528</v>
      </c>
    </row>
    <row r="19" spans="2:8" ht="14.25">
      <c r="B19" s="19"/>
      <c r="C19" s="19"/>
      <c r="D19" s="19"/>
      <c r="F19" s="20"/>
      <c r="G19" s="21"/>
      <c r="H19" s="21"/>
    </row>
    <row r="20" spans="2:8" ht="15">
      <c r="B20" s="23" t="s">
        <v>29</v>
      </c>
      <c r="C20" s="19"/>
      <c r="D20" s="19"/>
      <c r="F20" s="20"/>
      <c r="G20" s="21"/>
      <c r="H20" s="21"/>
    </row>
    <row r="21" spans="2:8" ht="14.25">
      <c r="B21" s="2" t="s">
        <v>30</v>
      </c>
      <c r="C21" s="24"/>
      <c r="D21" s="19"/>
      <c r="F21" s="20">
        <v>72500</v>
      </c>
      <c r="G21" s="21"/>
      <c r="H21" s="20">
        <v>76082</v>
      </c>
    </row>
    <row r="22" spans="2:8" ht="14.25">
      <c r="B22" s="2" t="s">
        <v>31</v>
      </c>
      <c r="C22" s="24"/>
      <c r="D22" s="19"/>
      <c r="F22" s="20">
        <v>128845</v>
      </c>
      <c r="G22" s="21"/>
      <c r="H22" s="20">
        <v>138314</v>
      </c>
    </row>
    <row r="23" spans="2:8" ht="14.25">
      <c r="B23" s="2" t="s">
        <v>32</v>
      </c>
      <c r="C23" s="24"/>
      <c r="D23" s="19"/>
      <c r="F23" s="20">
        <v>611</v>
      </c>
      <c r="G23" s="21"/>
      <c r="H23" s="20">
        <v>47</v>
      </c>
    </row>
    <row r="24" spans="2:8" ht="14.25">
      <c r="B24" s="2" t="s">
        <v>33</v>
      </c>
      <c r="C24" s="24"/>
      <c r="D24" s="19"/>
      <c r="F24" s="20">
        <v>70335</v>
      </c>
      <c r="G24" s="21"/>
      <c r="H24" s="20">
        <v>56980</v>
      </c>
    </row>
    <row r="25" spans="3:8" ht="14.25">
      <c r="C25" s="24"/>
      <c r="D25" s="19"/>
      <c r="F25" s="22">
        <f>SUM(F21:F24)</f>
        <v>272291</v>
      </c>
      <c r="G25" s="21"/>
      <c r="H25" s="22">
        <f>SUM(H21:H24)</f>
        <v>271423</v>
      </c>
    </row>
    <row r="26" spans="2:8" ht="14.25">
      <c r="B26" s="19"/>
      <c r="C26" s="19"/>
      <c r="D26" s="19"/>
      <c r="F26" s="20"/>
      <c r="G26" s="21"/>
      <c r="H26" s="20"/>
    </row>
    <row r="27" spans="2:8" ht="15">
      <c r="B27" s="23" t="s">
        <v>34</v>
      </c>
      <c r="C27" s="19"/>
      <c r="D27" s="19"/>
      <c r="F27" s="20"/>
      <c r="G27" s="21"/>
      <c r="H27" s="20"/>
    </row>
    <row r="28" spans="2:8" ht="14.25">
      <c r="B28" s="2" t="s">
        <v>35</v>
      </c>
      <c r="C28" s="24"/>
      <c r="D28" s="19"/>
      <c r="F28" s="20">
        <v>94256</v>
      </c>
      <c r="G28" s="21"/>
      <c r="H28" s="20">
        <v>88473</v>
      </c>
    </row>
    <row r="29" spans="2:8" ht="14.25">
      <c r="B29" s="2" t="s">
        <v>36</v>
      </c>
      <c r="C29" s="24"/>
      <c r="D29" s="19"/>
      <c r="F29" s="20">
        <v>2255</v>
      </c>
      <c r="G29" s="21"/>
      <c r="H29" s="20">
        <v>1192</v>
      </c>
    </row>
    <row r="30" spans="2:7" ht="14.25">
      <c r="B30" s="2" t="s">
        <v>37</v>
      </c>
      <c r="C30" s="24"/>
      <c r="D30" s="19"/>
      <c r="F30" s="20"/>
      <c r="G30" s="21"/>
    </row>
    <row r="31" spans="2:8" ht="14.25">
      <c r="B31" s="25" t="s">
        <v>82</v>
      </c>
      <c r="C31" s="24"/>
      <c r="D31" s="19"/>
      <c r="F31" s="20">
        <v>3722</v>
      </c>
      <c r="G31" s="21"/>
      <c r="H31" s="20">
        <v>15051</v>
      </c>
    </row>
    <row r="32" spans="2:8" ht="14.25">
      <c r="B32" s="25" t="s">
        <v>38</v>
      </c>
      <c r="C32" s="24"/>
      <c r="D32" s="19"/>
      <c r="F32" s="20">
        <v>27832</v>
      </c>
      <c r="G32" s="21"/>
      <c r="H32" s="20">
        <v>32062</v>
      </c>
    </row>
    <row r="33" spans="2:8" ht="14.25">
      <c r="B33" s="19"/>
      <c r="D33" s="19"/>
      <c r="F33" s="22">
        <f>SUM(F28:F32)</f>
        <v>128065</v>
      </c>
      <c r="G33" s="21"/>
      <c r="H33" s="22">
        <f>SUM(H28:H32)</f>
        <v>136778</v>
      </c>
    </row>
    <row r="34" spans="2:8" ht="14.25">
      <c r="B34" s="19"/>
      <c r="C34" s="19"/>
      <c r="D34" s="19"/>
      <c r="F34" s="20"/>
      <c r="G34" s="21"/>
      <c r="H34" s="21"/>
    </row>
    <row r="35" spans="2:8" ht="15.75" thickBot="1">
      <c r="B35" s="23" t="s">
        <v>39</v>
      </c>
      <c r="C35" s="19"/>
      <c r="D35" s="19"/>
      <c r="F35" s="26">
        <f>+F25-F33</f>
        <v>144226</v>
      </c>
      <c r="G35" s="21"/>
      <c r="H35" s="26">
        <f>+H25-H33</f>
        <v>134645</v>
      </c>
    </row>
    <row r="36" spans="2:8" ht="15">
      <c r="B36" s="19"/>
      <c r="C36" s="19"/>
      <c r="D36" s="19"/>
      <c r="F36" s="27"/>
      <c r="G36" s="21"/>
      <c r="H36" s="28"/>
    </row>
    <row r="37" spans="2:8" ht="15">
      <c r="B37" s="23" t="s">
        <v>40</v>
      </c>
      <c r="C37" s="19"/>
      <c r="D37" s="19"/>
      <c r="F37" s="27"/>
      <c r="G37" s="21"/>
      <c r="H37" s="28"/>
    </row>
    <row r="38" spans="2:8" ht="14.25">
      <c r="B38" s="19" t="s">
        <v>41</v>
      </c>
      <c r="C38" s="19"/>
      <c r="D38" s="19"/>
      <c r="F38" s="20">
        <v>1968</v>
      </c>
      <c r="G38" s="21"/>
      <c r="H38" s="21">
        <v>873</v>
      </c>
    </row>
    <row r="39" spans="2:8" ht="14.25">
      <c r="B39" s="19" t="s">
        <v>37</v>
      </c>
      <c r="C39" s="19"/>
      <c r="D39" s="19"/>
      <c r="F39" s="20">
        <v>231</v>
      </c>
      <c r="G39" s="21"/>
      <c r="H39" s="21">
        <v>274</v>
      </c>
    </row>
    <row r="40" spans="2:8" ht="14.25">
      <c r="B40" s="19" t="s">
        <v>42</v>
      </c>
      <c r="C40" s="19"/>
      <c r="D40" s="19"/>
      <c r="F40" s="20">
        <v>40000</v>
      </c>
      <c r="G40" s="21"/>
      <c r="H40" s="21">
        <v>40000</v>
      </c>
    </row>
    <row r="41" spans="2:8" ht="14.25">
      <c r="B41" s="19"/>
      <c r="C41" s="19"/>
      <c r="D41" s="19"/>
      <c r="F41" s="22">
        <f>SUM(F38:F40)</f>
        <v>42199</v>
      </c>
      <c r="G41" s="21"/>
      <c r="H41" s="22">
        <f>SUM(H39:H40)</f>
        <v>40274</v>
      </c>
    </row>
    <row r="42" spans="2:8" ht="15">
      <c r="B42" s="19"/>
      <c r="C42" s="19"/>
      <c r="D42" s="19"/>
      <c r="F42" s="27"/>
      <c r="G42" s="21"/>
      <c r="H42" s="28"/>
    </row>
    <row r="43" spans="2:8" ht="15" thickBot="1">
      <c r="B43" s="19"/>
      <c r="C43" s="19"/>
      <c r="D43" s="19"/>
      <c r="F43" s="29">
        <f>+F35-F41+F18</f>
        <v>155583</v>
      </c>
      <c r="G43" s="21"/>
      <c r="H43" s="29">
        <v>147026</v>
      </c>
    </row>
    <row r="44" spans="2:8" ht="15" thickTop="1">
      <c r="B44" s="19"/>
      <c r="C44" s="19"/>
      <c r="D44" s="19"/>
      <c r="F44" s="20"/>
      <c r="G44" s="21"/>
      <c r="H44" s="30"/>
    </row>
    <row r="45" spans="2:8" ht="15">
      <c r="B45" s="23" t="s">
        <v>43</v>
      </c>
      <c r="C45" s="19"/>
      <c r="D45" s="19"/>
      <c r="F45" s="20"/>
      <c r="G45" s="21"/>
      <c r="H45" s="21"/>
    </row>
    <row r="46" spans="2:8" ht="14.25">
      <c r="B46" s="19" t="s">
        <v>44</v>
      </c>
      <c r="C46" s="19"/>
      <c r="D46" s="19"/>
      <c r="F46" s="20">
        <v>60105</v>
      </c>
      <c r="G46" s="21"/>
      <c r="H46" s="20">
        <v>60000</v>
      </c>
    </row>
    <row r="47" spans="2:8" ht="14.25">
      <c r="B47" s="19" t="s">
        <v>45</v>
      </c>
      <c r="C47" s="19"/>
      <c r="D47" s="19"/>
      <c r="F47" s="31">
        <v>95478</v>
      </c>
      <c r="G47" s="21"/>
      <c r="H47" s="31">
        <v>87026</v>
      </c>
    </row>
    <row r="48" spans="2:8" ht="14.25" hidden="1">
      <c r="B48" s="24" t="s">
        <v>46</v>
      </c>
      <c r="D48" s="19"/>
      <c r="F48" s="20"/>
      <c r="G48" s="21"/>
      <c r="H48" s="30"/>
    </row>
    <row r="49" spans="2:8" ht="14.25" hidden="1">
      <c r="B49" s="24" t="s">
        <v>47</v>
      </c>
      <c r="D49" s="19"/>
      <c r="F49" s="20"/>
      <c r="G49" s="21"/>
      <c r="H49" s="30"/>
    </row>
    <row r="50" spans="2:8" ht="14.25" hidden="1">
      <c r="B50" s="24" t="s">
        <v>48</v>
      </c>
      <c r="D50" s="19"/>
      <c r="F50" s="20"/>
      <c r="G50" s="21"/>
      <c r="H50" s="30"/>
    </row>
    <row r="51" spans="2:8" ht="14.25" hidden="1">
      <c r="B51" s="24" t="s">
        <v>49</v>
      </c>
      <c r="D51" s="19"/>
      <c r="F51" s="20"/>
      <c r="G51" s="21"/>
      <c r="H51" s="30"/>
    </row>
    <row r="52" spans="2:8" ht="14.25" hidden="1">
      <c r="B52" s="24" t="s">
        <v>50</v>
      </c>
      <c r="D52" s="19"/>
      <c r="F52" s="20"/>
      <c r="G52" s="21"/>
      <c r="H52" s="30"/>
    </row>
    <row r="53" spans="2:8" ht="14.25" hidden="1">
      <c r="B53" s="24" t="s">
        <v>51</v>
      </c>
      <c r="D53" s="19"/>
      <c r="F53" s="20"/>
      <c r="G53" s="21"/>
      <c r="H53" s="30"/>
    </row>
    <row r="54" spans="2:8" ht="14.25" hidden="1">
      <c r="B54" s="19"/>
      <c r="C54" s="19"/>
      <c r="D54" s="19"/>
      <c r="F54" s="31"/>
      <c r="G54" s="21"/>
      <c r="H54" s="32"/>
    </row>
    <row r="55" spans="2:8" ht="14.25">
      <c r="B55" s="19"/>
      <c r="C55" s="19"/>
      <c r="D55" s="19"/>
      <c r="F55" s="20"/>
      <c r="G55" s="21"/>
      <c r="H55" s="30"/>
    </row>
    <row r="56" spans="2:8" ht="15" thickBot="1">
      <c r="B56" s="19" t="s">
        <v>52</v>
      </c>
      <c r="C56" s="19"/>
      <c r="D56" s="19"/>
      <c r="F56" s="29">
        <f>SUM(F46:F47)</f>
        <v>155583</v>
      </c>
      <c r="G56" s="21"/>
      <c r="H56" s="29">
        <f>SUM(H46:H47)</f>
        <v>147026</v>
      </c>
    </row>
    <row r="57" spans="2:8" ht="15" thickTop="1">
      <c r="B57" s="19"/>
      <c r="C57" s="19"/>
      <c r="D57" s="19"/>
      <c r="F57" s="20"/>
      <c r="G57" s="21"/>
      <c r="H57" s="33"/>
    </row>
    <row r="58" spans="2:8" ht="14.25">
      <c r="B58" s="19" t="s">
        <v>53</v>
      </c>
      <c r="C58" s="19"/>
      <c r="D58" s="19"/>
      <c r="F58" s="33">
        <f>+F56/60000</f>
        <v>2.59305</v>
      </c>
      <c r="G58" s="21"/>
      <c r="H58" s="33">
        <v>2.44</v>
      </c>
    </row>
    <row r="59" spans="2:8" ht="14.25">
      <c r="B59" s="19"/>
      <c r="C59" s="19"/>
      <c r="D59" s="19"/>
      <c r="F59" s="20"/>
      <c r="G59" s="21"/>
      <c r="H59" s="20"/>
    </row>
    <row r="60" spans="2:8" ht="15" customHeight="1">
      <c r="B60" s="34" t="s">
        <v>90</v>
      </c>
      <c r="C60" s="34"/>
      <c r="D60" s="34"/>
      <c r="E60" s="34"/>
      <c r="F60" s="34"/>
      <c r="G60" s="34"/>
      <c r="H60" s="34"/>
    </row>
    <row r="61" spans="2:9" ht="16.5" customHeight="1">
      <c r="B61" s="34" t="s">
        <v>91</v>
      </c>
      <c r="C61" s="34"/>
      <c r="D61" s="34"/>
      <c r="E61" s="34"/>
      <c r="F61" s="34"/>
      <c r="G61" s="34"/>
      <c r="H61" s="34"/>
      <c r="I61" s="15"/>
    </row>
    <row r="62" spans="2:9" ht="16.5" customHeight="1">
      <c r="B62" s="34" t="s">
        <v>92</v>
      </c>
      <c r="I62" s="15"/>
    </row>
    <row r="63" ht="16.5" customHeight="1">
      <c r="I63" s="15"/>
    </row>
    <row r="64" spans="6:9" ht="14.25">
      <c r="F64" s="21"/>
      <c r="G64" s="21"/>
      <c r="H64" s="21"/>
      <c r="I64" s="15"/>
    </row>
    <row r="65" spans="6:9" ht="14.25">
      <c r="F65" s="21"/>
      <c r="G65" s="21"/>
      <c r="H65" s="21"/>
      <c r="I65" s="15"/>
    </row>
    <row r="66" spans="6:8" ht="14.25">
      <c r="F66" s="21"/>
      <c r="G66" s="21"/>
      <c r="H66" s="21"/>
    </row>
    <row r="67" spans="6:8" ht="14.25">
      <c r="F67" s="21"/>
      <c r="G67" s="21"/>
      <c r="H67" s="21"/>
    </row>
    <row r="68" spans="6:8" ht="14.25">
      <c r="F68" s="21"/>
      <c r="G68" s="21"/>
      <c r="H68" s="21"/>
    </row>
    <row r="69" spans="6:8" ht="14.25">
      <c r="F69" s="21"/>
      <c r="G69" s="21"/>
      <c r="H69" s="21"/>
    </row>
    <row r="70" spans="6:8" ht="14.25">
      <c r="F70" s="21"/>
      <c r="G70" s="21"/>
      <c r="H70" s="21"/>
    </row>
    <row r="71" spans="6:8" ht="14.25">
      <c r="F71" s="21"/>
      <c r="G71" s="21"/>
      <c r="H71" s="21"/>
    </row>
    <row r="72" spans="6:8" ht="14.25">
      <c r="F72" s="21"/>
      <c r="G72" s="21"/>
      <c r="H72" s="21"/>
    </row>
    <row r="73" spans="6:8" ht="14.25">
      <c r="F73" s="21"/>
      <c r="G73" s="21"/>
      <c r="H73" s="21"/>
    </row>
    <row r="74" spans="6:8" ht="14.25">
      <c r="F74" s="21"/>
      <c r="G74" s="21"/>
      <c r="H74" s="21"/>
    </row>
    <row r="75" spans="6:8" ht="14.25">
      <c r="F75" s="21"/>
      <c r="G75" s="21"/>
      <c r="H75" s="21"/>
    </row>
    <row r="76" spans="6:8" ht="14.25">
      <c r="F76" s="21"/>
      <c r="G76" s="21"/>
      <c r="H76" s="21"/>
    </row>
    <row r="77" spans="6:8" ht="14.25">
      <c r="F77" s="21"/>
      <c r="G77" s="21"/>
      <c r="H77" s="21"/>
    </row>
    <row r="78" spans="6:8" ht="14.25">
      <c r="F78" s="21"/>
      <c r="G78" s="21"/>
      <c r="H78" s="21"/>
    </row>
    <row r="79" spans="6:8" ht="14.25">
      <c r="F79" s="21"/>
      <c r="G79" s="21"/>
      <c r="H79" s="21"/>
    </row>
    <row r="80" spans="6:8" ht="14.25">
      <c r="F80" s="21"/>
      <c r="G80" s="21"/>
      <c r="H80" s="21"/>
    </row>
    <row r="81" spans="6:8" ht="14.25">
      <c r="F81" s="21"/>
      <c r="G81" s="21"/>
      <c r="H81" s="21"/>
    </row>
    <row r="82" spans="6:8" ht="14.25">
      <c r="F82" s="21"/>
      <c r="G82" s="21"/>
      <c r="H82" s="21"/>
    </row>
    <row r="83" spans="6:8" ht="14.25">
      <c r="F83" s="21"/>
      <c r="G83" s="21"/>
      <c r="H83" s="21"/>
    </row>
    <row r="84" spans="6:8" ht="14.25">
      <c r="F84" s="21"/>
      <c r="G84" s="21"/>
      <c r="H84" s="21"/>
    </row>
    <row r="85" spans="6:8" ht="14.25">
      <c r="F85" s="21"/>
      <c r="G85" s="21"/>
      <c r="H85" s="21"/>
    </row>
    <row r="86" spans="6:8" ht="14.25">
      <c r="F86" s="21"/>
      <c r="G86" s="21"/>
      <c r="H86" s="21"/>
    </row>
    <row r="87" spans="6:8" ht="14.25">
      <c r="F87" s="21"/>
      <c r="G87" s="21"/>
      <c r="H87" s="21"/>
    </row>
    <row r="88" spans="6:8" ht="14.25">
      <c r="F88" s="21"/>
      <c r="G88" s="21"/>
      <c r="H88" s="21"/>
    </row>
    <row r="89" spans="6:8" ht="14.25">
      <c r="F89" s="21"/>
      <c r="G89" s="21"/>
      <c r="H89" s="21"/>
    </row>
    <row r="90" spans="6:8" ht="14.25">
      <c r="F90" s="21"/>
      <c r="G90" s="21"/>
      <c r="H90" s="21"/>
    </row>
    <row r="91" spans="6:8" ht="14.25">
      <c r="F91" s="21"/>
      <c r="G91" s="21"/>
      <c r="H91" s="21"/>
    </row>
    <row r="92" spans="6:8" ht="14.25">
      <c r="F92" s="21"/>
      <c r="G92" s="21"/>
      <c r="H92" s="21"/>
    </row>
    <row r="93" spans="6:8" ht="14.25">
      <c r="F93" s="21"/>
      <c r="G93" s="21"/>
      <c r="H93" s="21"/>
    </row>
    <row r="94" spans="6:8" ht="14.25">
      <c r="F94" s="21"/>
      <c r="G94" s="21"/>
      <c r="H94" s="21"/>
    </row>
    <row r="95" spans="6:8" ht="14.25">
      <c r="F95" s="21"/>
      <c r="G95" s="21"/>
      <c r="H95" s="21"/>
    </row>
    <row r="96" spans="6:8" ht="14.25">
      <c r="F96" s="21"/>
      <c r="G96" s="21"/>
      <c r="H96" s="21"/>
    </row>
    <row r="97" spans="6:8" ht="14.25">
      <c r="F97" s="21"/>
      <c r="G97" s="21"/>
      <c r="H97" s="21"/>
    </row>
    <row r="98" spans="6:8" ht="14.25">
      <c r="F98" s="21"/>
      <c r="G98" s="21"/>
      <c r="H98" s="21"/>
    </row>
    <row r="99" spans="6:8" ht="14.25">
      <c r="F99" s="21"/>
      <c r="G99" s="21"/>
      <c r="H99" s="21"/>
    </row>
    <row r="100" spans="6:8" ht="14.25">
      <c r="F100" s="21"/>
      <c r="G100" s="21"/>
      <c r="H100" s="21"/>
    </row>
    <row r="101" spans="6:8" ht="14.25">
      <c r="F101" s="21"/>
      <c r="G101" s="21"/>
      <c r="H101" s="21"/>
    </row>
    <row r="102" spans="6:8" ht="14.25">
      <c r="F102" s="21"/>
      <c r="G102" s="21"/>
      <c r="H102" s="21"/>
    </row>
    <row r="103" spans="6:8" ht="14.25">
      <c r="F103" s="21"/>
      <c r="G103" s="21"/>
      <c r="H103" s="21"/>
    </row>
    <row r="104" spans="6:8" ht="14.25">
      <c r="F104" s="21"/>
      <c r="G104" s="21"/>
      <c r="H104" s="21"/>
    </row>
    <row r="105" spans="6:8" ht="14.25">
      <c r="F105" s="21"/>
      <c r="G105" s="21"/>
      <c r="H105" s="21"/>
    </row>
    <row r="106" spans="6:8" ht="14.25">
      <c r="F106" s="21"/>
      <c r="G106" s="21"/>
      <c r="H106" s="21"/>
    </row>
    <row r="107" spans="6:8" ht="14.25">
      <c r="F107" s="21"/>
      <c r="G107" s="21"/>
      <c r="H107" s="21"/>
    </row>
    <row r="108" spans="6:8" ht="14.25">
      <c r="F108" s="21"/>
      <c r="G108" s="21"/>
      <c r="H108" s="21"/>
    </row>
    <row r="109" spans="6:8" ht="14.25">
      <c r="F109" s="21"/>
      <c r="G109" s="21"/>
      <c r="H109" s="21"/>
    </row>
    <row r="110" spans="6:8" ht="14.25">
      <c r="F110" s="21"/>
      <c r="G110" s="21"/>
      <c r="H110" s="21"/>
    </row>
    <row r="111" spans="6:8" ht="14.25">
      <c r="F111" s="21"/>
      <c r="G111" s="21"/>
      <c r="H111" s="21"/>
    </row>
    <row r="112" spans="6:8" ht="14.25">
      <c r="F112" s="21"/>
      <c r="G112" s="21"/>
      <c r="H112" s="21"/>
    </row>
    <row r="113" spans="6:8" ht="14.25">
      <c r="F113" s="21"/>
      <c r="G113" s="21"/>
      <c r="H113" s="21"/>
    </row>
    <row r="114" spans="6:8" ht="14.25">
      <c r="F114" s="21"/>
      <c r="G114" s="21"/>
      <c r="H114" s="21"/>
    </row>
    <row r="115" spans="6:8" ht="14.25">
      <c r="F115" s="21"/>
      <c r="G115" s="21"/>
      <c r="H115" s="21"/>
    </row>
    <row r="116" spans="6:8" ht="14.25">
      <c r="F116" s="21"/>
      <c r="G116" s="21"/>
      <c r="H116" s="21"/>
    </row>
    <row r="117" spans="6:8" ht="14.25">
      <c r="F117" s="21"/>
      <c r="G117" s="21"/>
      <c r="H117" s="21"/>
    </row>
    <row r="118" spans="6:8" ht="14.25">
      <c r="F118" s="21"/>
      <c r="G118" s="21"/>
      <c r="H118" s="21"/>
    </row>
    <row r="119" spans="6:8" ht="14.25">
      <c r="F119" s="21"/>
      <c r="G119" s="21"/>
      <c r="H119" s="21"/>
    </row>
    <row r="120" spans="6:8" ht="14.25">
      <c r="F120" s="21"/>
      <c r="G120" s="21"/>
      <c r="H120" s="21"/>
    </row>
    <row r="121" spans="6:8" ht="14.25">
      <c r="F121" s="21"/>
      <c r="G121" s="21"/>
      <c r="H121" s="21"/>
    </row>
    <row r="122" spans="6:8" ht="14.25">
      <c r="F122" s="21"/>
      <c r="G122" s="21"/>
      <c r="H122" s="21"/>
    </row>
    <row r="123" spans="6:8" ht="14.25">
      <c r="F123" s="21"/>
      <c r="G123" s="21"/>
      <c r="H123" s="21"/>
    </row>
    <row r="124" spans="6:8" ht="14.25">
      <c r="F124" s="21"/>
      <c r="G124" s="21"/>
      <c r="H124" s="21"/>
    </row>
    <row r="125" spans="6:8" ht="14.25">
      <c r="F125" s="21"/>
      <c r="G125" s="21"/>
      <c r="H125" s="21"/>
    </row>
    <row r="126" spans="6:8" ht="14.25">
      <c r="F126" s="21"/>
      <c r="G126" s="21"/>
      <c r="H126" s="21"/>
    </row>
    <row r="127" spans="6:8" ht="14.25">
      <c r="F127" s="21"/>
      <c r="G127" s="21"/>
      <c r="H127" s="21"/>
    </row>
    <row r="128" spans="6:8" ht="14.25">
      <c r="F128" s="21"/>
      <c r="G128" s="21"/>
      <c r="H128" s="21"/>
    </row>
    <row r="129" spans="6:8" ht="14.25">
      <c r="F129" s="21"/>
      <c r="G129" s="21"/>
      <c r="H129" s="21"/>
    </row>
    <row r="130" spans="6:8" ht="14.25">
      <c r="F130" s="21"/>
      <c r="G130" s="21"/>
      <c r="H130" s="21"/>
    </row>
    <row r="131" spans="6:8" ht="14.25">
      <c r="F131" s="21"/>
      <c r="G131" s="21"/>
      <c r="H131" s="21"/>
    </row>
    <row r="132" spans="6:8" ht="14.25">
      <c r="F132" s="21"/>
      <c r="G132" s="21"/>
      <c r="H132" s="21"/>
    </row>
    <row r="133" spans="6:8" ht="14.25">
      <c r="F133" s="21"/>
      <c r="G133" s="21"/>
      <c r="H133" s="21"/>
    </row>
    <row r="134" spans="6:8" ht="14.25">
      <c r="F134" s="21"/>
      <c r="G134" s="21"/>
      <c r="H134" s="21"/>
    </row>
    <row r="135" spans="6:8" ht="14.25">
      <c r="F135" s="21"/>
      <c r="G135" s="21"/>
      <c r="H135" s="21"/>
    </row>
    <row r="136" spans="6:8" ht="14.25">
      <c r="F136" s="21"/>
      <c r="G136" s="21"/>
      <c r="H136" s="21"/>
    </row>
    <row r="137" spans="6:8" ht="14.25">
      <c r="F137" s="21"/>
      <c r="G137" s="21"/>
      <c r="H137" s="21"/>
    </row>
    <row r="138" spans="6:8" ht="14.25">
      <c r="F138" s="21"/>
      <c r="G138" s="21"/>
      <c r="H138" s="21"/>
    </row>
    <row r="139" spans="6:8" ht="14.25">
      <c r="F139" s="21"/>
      <c r="G139" s="21"/>
      <c r="H139" s="21"/>
    </row>
    <row r="140" spans="6:8" ht="14.25">
      <c r="F140" s="21"/>
      <c r="G140" s="21"/>
      <c r="H140" s="21"/>
    </row>
    <row r="141" spans="6:8" ht="14.25">
      <c r="F141" s="21"/>
      <c r="G141" s="21"/>
      <c r="H141" s="21"/>
    </row>
    <row r="142" spans="6:8" ht="14.25">
      <c r="F142" s="21"/>
      <c r="G142" s="21"/>
      <c r="H142" s="21"/>
    </row>
    <row r="143" spans="6:8" ht="14.25">
      <c r="F143" s="21"/>
      <c r="G143" s="21"/>
      <c r="H143" s="21"/>
    </row>
    <row r="144" spans="6:8" ht="14.25">
      <c r="F144" s="21"/>
      <c r="G144" s="21"/>
      <c r="H144" s="21"/>
    </row>
    <row r="145" spans="6:8" ht="14.25">
      <c r="F145" s="21"/>
      <c r="G145" s="21"/>
      <c r="H145" s="21"/>
    </row>
    <row r="146" spans="6:8" ht="14.25">
      <c r="F146" s="21"/>
      <c r="G146" s="21"/>
      <c r="H146" s="21"/>
    </row>
    <row r="147" spans="6:8" ht="14.25">
      <c r="F147" s="21"/>
      <c r="G147" s="21"/>
      <c r="H147" s="21"/>
    </row>
    <row r="148" spans="6:8" ht="14.25">
      <c r="F148" s="21"/>
      <c r="G148" s="21"/>
      <c r="H148" s="21"/>
    </row>
    <row r="149" spans="6:8" ht="14.25">
      <c r="F149" s="21"/>
      <c r="G149" s="21"/>
      <c r="H149" s="21"/>
    </row>
    <row r="150" spans="6:8" ht="14.25">
      <c r="F150" s="21"/>
      <c r="G150" s="21"/>
      <c r="H150" s="21"/>
    </row>
    <row r="151" spans="6:8" ht="14.25">
      <c r="F151" s="21"/>
      <c r="G151" s="21"/>
      <c r="H151" s="21"/>
    </row>
    <row r="152" spans="6:8" ht="14.25">
      <c r="F152" s="21"/>
      <c r="G152" s="21"/>
      <c r="H152" s="21"/>
    </row>
    <row r="153" spans="6:8" ht="14.25">
      <c r="F153" s="21"/>
      <c r="G153" s="21"/>
      <c r="H153" s="21"/>
    </row>
    <row r="154" spans="6:8" ht="14.25">
      <c r="F154" s="21"/>
      <c r="G154" s="21"/>
      <c r="H154" s="21"/>
    </row>
    <row r="155" spans="6:8" ht="14.25">
      <c r="F155" s="21"/>
      <c r="G155" s="21"/>
      <c r="H155" s="21"/>
    </row>
    <row r="156" spans="6:8" ht="14.25">
      <c r="F156" s="21"/>
      <c r="G156" s="21"/>
      <c r="H156" s="21"/>
    </row>
    <row r="157" spans="6:8" ht="14.25">
      <c r="F157" s="21"/>
      <c r="G157" s="21"/>
      <c r="H157" s="21"/>
    </row>
    <row r="158" spans="6:8" ht="14.25">
      <c r="F158" s="21"/>
      <c r="G158" s="21"/>
      <c r="H158" s="21"/>
    </row>
    <row r="159" spans="6:8" ht="14.25">
      <c r="F159" s="21"/>
      <c r="G159" s="21"/>
      <c r="H159" s="21"/>
    </row>
    <row r="160" spans="6:8" ht="14.25">
      <c r="F160" s="21"/>
      <c r="G160" s="21"/>
      <c r="H160" s="21"/>
    </row>
    <row r="161" spans="6:8" ht="14.25">
      <c r="F161" s="21"/>
      <c r="G161" s="21"/>
      <c r="H161" s="21"/>
    </row>
    <row r="162" spans="6:8" ht="14.25">
      <c r="F162" s="21"/>
      <c r="G162" s="21"/>
      <c r="H162" s="21"/>
    </row>
    <row r="163" spans="6:8" ht="14.25">
      <c r="F163" s="21"/>
      <c r="G163" s="21"/>
      <c r="H163" s="21"/>
    </row>
    <row r="164" spans="6:8" ht="14.25">
      <c r="F164" s="21"/>
      <c r="G164" s="21"/>
      <c r="H164" s="21"/>
    </row>
    <row r="165" spans="6:8" ht="14.25">
      <c r="F165" s="21"/>
      <c r="G165" s="21"/>
      <c r="H165" s="21"/>
    </row>
    <row r="166" spans="6:8" ht="14.25">
      <c r="F166" s="21"/>
      <c r="G166" s="21"/>
      <c r="H166" s="21"/>
    </row>
    <row r="167" spans="6:8" ht="14.25">
      <c r="F167" s="21"/>
      <c r="G167" s="21"/>
      <c r="H167" s="21"/>
    </row>
    <row r="168" spans="6:8" ht="14.25">
      <c r="F168" s="21"/>
      <c r="G168" s="21"/>
      <c r="H168" s="21"/>
    </row>
    <row r="169" spans="6:8" ht="14.25">
      <c r="F169" s="21"/>
      <c r="G169" s="21"/>
      <c r="H169" s="21"/>
    </row>
    <row r="170" spans="6:8" ht="14.25">
      <c r="F170" s="21"/>
      <c r="G170" s="21"/>
      <c r="H170" s="21"/>
    </row>
    <row r="171" spans="6:8" ht="14.25">
      <c r="F171" s="21"/>
      <c r="G171" s="21"/>
      <c r="H171" s="21"/>
    </row>
    <row r="172" spans="6:8" ht="14.25">
      <c r="F172" s="21"/>
      <c r="G172" s="21"/>
      <c r="H172" s="21"/>
    </row>
    <row r="173" spans="6:8" ht="14.25">
      <c r="F173" s="21"/>
      <c r="G173" s="21"/>
      <c r="H173" s="21"/>
    </row>
    <row r="174" spans="6:8" ht="14.25">
      <c r="F174" s="21"/>
      <c r="G174" s="21"/>
      <c r="H174" s="21"/>
    </row>
    <row r="175" spans="6:8" ht="14.25">
      <c r="F175" s="21"/>
      <c r="G175" s="21"/>
      <c r="H175" s="21"/>
    </row>
    <row r="176" spans="6:8" ht="14.25">
      <c r="F176" s="21"/>
      <c r="G176" s="21"/>
      <c r="H176" s="21"/>
    </row>
    <row r="177" spans="6:8" ht="14.25">
      <c r="F177" s="21"/>
      <c r="G177" s="21"/>
      <c r="H177" s="21"/>
    </row>
    <row r="178" spans="6:8" ht="14.25">
      <c r="F178" s="21"/>
      <c r="G178" s="21"/>
      <c r="H178" s="21"/>
    </row>
    <row r="179" spans="6:8" ht="14.25">
      <c r="F179" s="21"/>
      <c r="G179" s="21"/>
      <c r="H179" s="21"/>
    </row>
    <row r="180" spans="6:8" ht="14.25">
      <c r="F180" s="21"/>
      <c r="G180" s="21"/>
      <c r="H180" s="21"/>
    </row>
    <row r="181" spans="6:8" ht="14.25">
      <c r="F181" s="21"/>
      <c r="G181" s="21"/>
      <c r="H181" s="21"/>
    </row>
    <row r="182" spans="6:8" ht="14.25">
      <c r="F182" s="21"/>
      <c r="G182" s="21"/>
      <c r="H182" s="21"/>
    </row>
    <row r="183" spans="6:8" ht="14.25">
      <c r="F183" s="21"/>
      <c r="G183" s="21"/>
      <c r="H183" s="21"/>
    </row>
    <row r="184" spans="6:8" ht="14.25">
      <c r="F184" s="21"/>
      <c r="G184" s="21"/>
      <c r="H184" s="21"/>
    </row>
    <row r="185" spans="6:8" ht="14.25">
      <c r="F185" s="21"/>
      <c r="G185" s="21"/>
      <c r="H185" s="21"/>
    </row>
    <row r="186" spans="6:8" ht="14.25">
      <c r="F186" s="21"/>
      <c r="G186" s="21"/>
      <c r="H186" s="21"/>
    </row>
    <row r="187" spans="6:8" ht="14.25">
      <c r="F187" s="21"/>
      <c r="G187" s="21"/>
      <c r="H187" s="21"/>
    </row>
    <row r="188" spans="6:8" ht="14.25">
      <c r="F188" s="21"/>
      <c r="G188" s="21"/>
      <c r="H188" s="21"/>
    </row>
    <row r="189" spans="6:8" ht="14.25">
      <c r="F189" s="21"/>
      <c r="G189" s="21"/>
      <c r="H189" s="21"/>
    </row>
    <row r="190" spans="6:8" ht="14.25">
      <c r="F190" s="21"/>
      <c r="G190" s="21"/>
      <c r="H190" s="21"/>
    </row>
    <row r="191" spans="6:8" ht="14.25">
      <c r="F191" s="21"/>
      <c r="G191" s="21"/>
      <c r="H191" s="21"/>
    </row>
    <row r="192" spans="6:8" ht="14.25">
      <c r="F192" s="21"/>
      <c r="G192" s="21"/>
      <c r="H192" s="21"/>
    </row>
    <row r="193" spans="6:8" ht="14.25">
      <c r="F193" s="21"/>
      <c r="G193" s="21"/>
      <c r="H193" s="21"/>
    </row>
    <row r="194" spans="6:8" ht="14.25">
      <c r="F194" s="21"/>
      <c r="G194" s="21"/>
      <c r="H194" s="21"/>
    </row>
    <row r="195" spans="6:8" ht="14.25">
      <c r="F195" s="21"/>
      <c r="G195" s="21"/>
      <c r="H195" s="21"/>
    </row>
    <row r="196" spans="6:8" ht="14.25">
      <c r="F196" s="21"/>
      <c r="G196" s="21"/>
      <c r="H196" s="21"/>
    </row>
    <row r="197" spans="6:8" ht="14.25">
      <c r="F197" s="21"/>
      <c r="G197" s="21"/>
      <c r="H197" s="21"/>
    </row>
    <row r="198" spans="6:8" ht="14.25">
      <c r="F198" s="21"/>
      <c r="G198" s="21"/>
      <c r="H198" s="21"/>
    </row>
    <row r="199" spans="6:8" ht="14.25">
      <c r="F199" s="21"/>
      <c r="G199" s="21"/>
      <c r="H199" s="21"/>
    </row>
    <row r="200" spans="6:8" ht="14.25">
      <c r="F200" s="21"/>
      <c r="G200" s="21"/>
      <c r="H200" s="21"/>
    </row>
    <row r="201" spans="6:8" ht="14.25">
      <c r="F201" s="21"/>
      <c r="G201" s="21"/>
      <c r="H201" s="21"/>
    </row>
    <row r="202" spans="6:8" ht="14.25">
      <c r="F202" s="21"/>
      <c r="G202" s="21"/>
      <c r="H202" s="21"/>
    </row>
    <row r="203" spans="6:8" ht="14.25">
      <c r="F203" s="21"/>
      <c r="G203" s="21"/>
      <c r="H203" s="21"/>
    </row>
    <row r="204" spans="6:8" ht="14.25">
      <c r="F204" s="21"/>
      <c r="G204" s="21"/>
      <c r="H204" s="21"/>
    </row>
    <row r="205" spans="6:8" ht="14.25">
      <c r="F205" s="21"/>
      <c r="G205" s="21"/>
      <c r="H205" s="21"/>
    </row>
    <row r="206" spans="6:8" ht="14.25">
      <c r="F206" s="21"/>
      <c r="G206" s="21"/>
      <c r="H206" s="21"/>
    </row>
    <row r="207" spans="6:8" ht="14.25">
      <c r="F207" s="21"/>
      <c r="G207" s="21"/>
      <c r="H207" s="21"/>
    </row>
    <row r="208" spans="6:8" ht="14.25">
      <c r="F208" s="21"/>
      <c r="G208" s="21"/>
      <c r="H208" s="21"/>
    </row>
    <row r="209" spans="6:8" ht="14.25">
      <c r="F209" s="21"/>
      <c r="G209" s="21"/>
      <c r="H209" s="21"/>
    </row>
    <row r="210" spans="6:8" ht="14.25">
      <c r="F210" s="21"/>
      <c r="G210" s="21"/>
      <c r="H210" s="21"/>
    </row>
    <row r="211" spans="6:8" ht="14.25">
      <c r="F211" s="21"/>
      <c r="G211" s="21"/>
      <c r="H211" s="21"/>
    </row>
    <row r="212" spans="6:8" ht="14.25">
      <c r="F212" s="21"/>
      <c r="G212" s="21"/>
      <c r="H212" s="21"/>
    </row>
    <row r="213" spans="6:8" ht="14.25">
      <c r="F213" s="21"/>
      <c r="G213" s="21"/>
      <c r="H213" s="21"/>
    </row>
    <row r="214" spans="6:8" ht="14.25">
      <c r="F214" s="21"/>
      <c r="G214" s="21"/>
      <c r="H214" s="21"/>
    </row>
    <row r="215" spans="6:8" ht="14.25">
      <c r="F215" s="21"/>
      <c r="G215" s="21"/>
      <c r="H215" s="21"/>
    </row>
    <row r="216" spans="6:8" ht="14.25">
      <c r="F216" s="21"/>
      <c r="G216" s="21"/>
      <c r="H216" s="21"/>
    </row>
    <row r="217" spans="6:8" ht="14.25">
      <c r="F217" s="21"/>
      <c r="G217" s="21"/>
      <c r="H217" s="21"/>
    </row>
  </sheetData>
  <printOptions/>
  <pageMargins left="0.75" right="0.75" top="1" bottom="1" header="0.5" footer="0.5"/>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1:R65"/>
  <sheetViews>
    <sheetView zoomScale="75" zoomScaleNormal="75" workbookViewId="0" topLeftCell="A1">
      <selection activeCell="B47" sqref="B47"/>
    </sheetView>
  </sheetViews>
  <sheetFormatPr defaultColWidth="9.140625" defaultRowHeight="12.75"/>
  <cols>
    <col min="1" max="1" width="2.421875" style="2" customWidth="1"/>
    <col min="2" max="2" width="24.140625" style="2" customWidth="1"/>
    <col min="3" max="3" width="6.57421875" style="2" customWidth="1"/>
    <col min="4" max="4" width="14.421875" style="35" customWidth="1"/>
    <col min="5" max="5" width="2.140625" style="35" customWidth="1"/>
    <col min="6" max="6" width="14.421875" style="35" customWidth="1"/>
    <col min="7" max="7" width="1.8515625" style="35" customWidth="1"/>
    <col min="8" max="8" width="11.8515625" style="35" customWidth="1"/>
    <col min="9" max="9" width="1.8515625" style="35" customWidth="1"/>
    <col min="10" max="10" width="14.421875" style="35" customWidth="1"/>
    <col min="11" max="11" width="2.140625" style="35" customWidth="1"/>
    <col min="12" max="12" width="15.28125" style="35" customWidth="1"/>
    <col min="13" max="13" width="2.00390625" style="2" customWidth="1"/>
    <col min="14" max="14" width="13.28125" style="35" customWidth="1"/>
    <col min="15" max="16384" width="9.140625" style="2" customWidth="1"/>
  </cols>
  <sheetData>
    <row r="1" ht="15">
      <c r="B1" s="1" t="s">
        <v>0</v>
      </c>
    </row>
    <row r="3" ht="15">
      <c r="B3" s="3" t="s">
        <v>54</v>
      </c>
    </row>
    <row r="4" ht="15">
      <c r="B4" s="3"/>
    </row>
    <row r="6" spans="2:14" ht="19.5" customHeight="1">
      <c r="B6" s="36"/>
      <c r="C6" s="36"/>
      <c r="E6" s="37"/>
      <c r="F6" s="37"/>
      <c r="G6" s="38"/>
      <c r="H6" s="38"/>
      <c r="I6" s="38"/>
      <c r="J6" s="38"/>
      <c r="K6" s="38"/>
      <c r="L6" s="38"/>
      <c r="M6" s="3"/>
      <c r="N6" s="38"/>
    </row>
    <row r="7" spans="2:14" ht="19.5" customHeight="1">
      <c r="B7" s="36"/>
      <c r="C7" s="36"/>
      <c r="D7" s="55" t="s">
        <v>55</v>
      </c>
      <c r="E7" s="55"/>
      <c r="F7" s="55"/>
      <c r="G7" s="38"/>
      <c r="H7" s="38"/>
      <c r="I7" s="38"/>
      <c r="K7" s="38"/>
      <c r="L7" s="56" t="s">
        <v>56</v>
      </c>
      <c r="M7" s="3"/>
      <c r="N7" s="38"/>
    </row>
    <row r="8" spans="4:14" ht="19.5" customHeight="1">
      <c r="D8" s="55"/>
      <c r="E8" s="55"/>
      <c r="F8" s="55"/>
      <c r="G8" s="38"/>
      <c r="H8" s="58" t="s">
        <v>57</v>
      </c>
      <c r="I8" s="58"/>
      <c r="J8" s="58"/>
      <c r="K8" s="38"/>
      <c r="L8" s="56"/>
      <c r="M8" s="3"/>
      <c r="N8" s="2"/>
    </row>
    <row r="9" spans="3:14" ht="39.75" customHeight="1">
      <c r="C9" s="8"/>
      <c r="D9" s="40" t="s">
        <v>58</v>
      </c>
      <c r="E9" s="39"/>
      <c r="F9" s="40" t="s">
        <v>59</v>
      </c>
      <c r="G9" s="41"/>
      <c r="H9" s="40" t="s">
        <v>60</v>
      </c>
      <c r="I9" s="41"/>
      <c r="J9" s="40" t="s">
        <v>61</v>
      </c>
      <c r="K9" s="41"/>
      <c r="L9" s="57"/>
      <c r="M9" s="3"/>
      <c r="N9" s="40" t="s">
        <v>62</v>
      </c>
    </row>
    <row r="10" spans="4:14" ht="18" customHeight="1">
      <c r="D10" s="42" t="s">
        <v>63</v>
      </c>
      <c r="E10" s="39"/>
      <c r="F10" s="43" t="s">
        <v>8</v>
      </c>
      <c r="G10" s="41"/>
      <c r="H10" s="43" t="s">
        <v>8</v>
      </c>
      <c r="I10" s="41"/>
      <c r="J10" s="43" t="s">
        <v>8</v>
      </c>
      <c r="K10" s="38"/>
      <c r="L10" s="43" t="s">
        <v>8</v>
      </c>
      <c r="M10" s="3"/>
      <c r="N10" s="43" t="s">
        <v>8</v>
      </c>
    </row>
    <row r="12" spans="2:14" ht="14.25">
      <c r="B12" s="2" t="s">
        <v>64</v>
      </c>
      <c r="D12" s="44">
        <v>60000</v>
      </c>
      <c r="E12" s="44"/>
      <c r="F12" s="44">
        <v>60000</v>
      </c>
      <c r="G12" s="44"/>
      <c r="H12" s="44"/>
      <c r="I12" s="44"/>
      <c r="J12" s="44">
        <v>2601</v>
      </c>
      <c r="K12" s="44"/>
      <c r="L12" s="44">
        <v>84425</v>
      </c>
      <c r="M12" s="44"/>
      <c r="N12" s="44">
        <f>SUM(F12:L12)</f>
        <v>147026</v>
      </c>
    </row>
    <row r="13" spans="4:14" ht="14.25">
      <c r="D13" s="44"/>
      <c r="E13" s="44"/>
      <c r="F13" s="44"/>
      <c r="G13" s="44"/>
      <c r="H13" s="44"/>
      <c r="I13" s="44"/>
      <c r="J13" s="44"/>
      <c r="K13" s="44"/>
      <c r="L13" s="44"/>
      <c r="M13" s="44"/>
      <c r="N13" s="44"/>
    </row>
    <row r="14" spans="2:14" ht="14.25">
      <c r="B14" s="2" t="s">
        <v>16</v>
      </c>
      <c r="D14" s="44"/>
      <c r="E14" s="44"/>
      <c r="F14" s="44"/>
      <c r="G14" s="44"/>
      <c r="H14" s="44"/>
      <c r="I14" s="44"/>
      <c r="J14" s="44"/>
      <c r="K14" s="44"/>
      <c r="L14" s="44">
        <v>10613</v>
      </c>
      <c r="M14" s="44"/>
      <c r="N14" s="44">
        <f>SUM(F14:L14)</f>
        <v>10613</v>
      </c>
    </row>
    <row r="15" spans="4:14" ht="14.25">
      <c r="D15" s="44"/>
      <c r="E15" s="44"/>
      <c r="F15" s="44"/>
      <c r="G15" s="44"/>
      <c r="H15" s="44"/>
      <c r="I15" s="44"/>
      <c r="J15" s="44"/>
      <c r="K15" s="44"/>
      <c r="L15" s="44"/>
      <c r="M15" s="44"/>
      <c r="N15" s="44"/>
    </row>
    <row r="16" spans="2:14" ht="14.25">
      <c r="B16" s="2" t="s">
        <v>65</v>
      </c>
      <c r="D16" s="44">
        <v>105</v>
      </c>
      <c r="E16" s="44"/>
      <c r="F16" s="44">
        <v>105</v>
      </c>
      <c r="G16" s="44"/>
      <c r="H16" s="44"/>
      <c r="I16" s="44"/>
      <c r="J16" s="44"/>
      <c r="K16" s="44"/>
      <c r="L16" s="44"/>
      <c r="M16" s="44"/>
      <c r="N16" s="44">
        <v>105</v>
      </c>
    </row>
    <row r="17" spans="4:14" ht="14.25">
      <c r="D17" s="44"/>
      <c r="E17" s="44"/>
      <c r="F17" s="44"/>
      <c r="G17" s="44"/>
      <c r="H17" s="44"/>
      <c r="I17" s="44"/>
      <c r="J17" s="44"/>
      <c r="K17" s="44"/>
      <c r="L17" s="44"/>
      <c r="M17" s="44"/>
      <c r="N17" s="44"/>
    </row>
    <row r="18" spans="2:14" ht="14.25">
      <c r="B18" s="2" t="s">
        <v>66</v>
      </c>
      <c r="D18" s="44"/>
      <c r="E18" s="44"/>
      <c r="F18" s="44"/>
      <c r="G18" s="44"/>
      <c r="H18" s="45">
        <v>-7</v>
      </c>
      <c r="I18" s="44"/>
      <c r="J18" s="44"/>
      <c r="K18" s="44"/>
      <c r="L18" s="44"/>
      <c r="M18" s="44"/>
      <c r="N18" s="45">
        <f>SUM(H18:M18)</f>
        <v>-7</v>
      </c>
    </row>
    <row r="19" spans="4:14" ht="14.25">
      <c r="D19" s="44"/>
      <c r="E19" s="44"/>
      <c r="F19" s="44"/>
      <c r="G19" s="44"/>
      <c r="H19" s="44"/>
      <c r="I19" s="44"/>
      <c r="J19" s="44"/>
      <c r="K19" s="44"/>
      <c r="L19" s="44"/>
      <c r="M19" s="44"/>
      <c r="N19" s="44"/>
    </row>
    <row r="20" spans="2:14" ht="14.25">
      <c r="B20" s="2" t="s">
        <v>67</v>
      </c>
      <c r="D20" s="44"/>
      <c r="E20" s="44"/>
      <c r="F20" s="44"/>
      <c r="G20" s="44"/>
      <c r="H20" s="44"/>
      <c r="I20" s="44"/>
      <c r="J20" s="44"/>
      <c r="K20" s="44"/>
      <c r="L20" s="44"/>
      <c r="M20" s="44"/>
      <c r="N20" s="44"/>
    </row>
    <row r="21" spans="2:14" ht="14.25">
      <c r="B21" s="2" t="s">
        <v>68</v>
      </c>
      <c r="D21" s="44"/>
      <c r="E21" s="44"/>
      <c r="F21" s="44"/>
      <c r="G21" s="44"/>
      <c r="H21" s="44"/>
      <c r="I21" s="44"/>
      <c r="J21" s="46"/>
      <c r="K21" s="44"/>
      <c r="L21" s="44">
        <v>6</v>
      </c>
      <c r="M21" s="44"/>
      <c r="N21" s="44">
        <f>SUM(F21:L21)</f>
        <v>6</v>
      </c>
    </row>
    <row r="22" spans="4:14" ht="14.25">
      <c r="D22" s="44"/>
      <c r="E22" s="44"/>
      <c r="F22" s="44"/>
      <c r="G22" s="44"/>
      <c r="H22" s="44"/>
      <c r="I22" s="44"/>
      <c r="J22" s="44"/>
      <c r="K22" s="44"/>
      <c r="L22" s="44"/>
      <c r="M22" s="44"/>
      <c r="N22" s="44"/>
    </row>
    <row r="23" spans="2:13" ht="14.25">
      <c r="B23" s="2" t="s">
        <v>69</v>
      </c>
      <c r="D23" s="44"/>
      <c r="E23" s="44"/>
      <c r="F23" s="44"/>
      <c r="G23" s="44"/>
      <c r="H23" s="44"/>
      <c r="I23" s="44"/>
      <c r="J23" s="44"/>
      <c r="K23" s="44"/>
      <c r="M23" s="44"/>
    </row>
    <row r="24" spans="2:14" ht="14.25">
      <c r="B24" s="25" t="s">
        <v>70</v>
      </c>
      <c r="D24" s="44"/>
      <c r="E24" s="44"/>
      <c r="F24" s="44"/>
      <c r="G24" s="44"/>
      <c r="H24" s="44"/>
      <c r="I24" s="44"/>
      <c r="J24" s="44"/>
      <c r="K24" s="44"/>
      <c r="L24" s="15">
        <v>-2160</v>
      </c>
      <c r="M24" s="44"/>
      <c r="N24" s="15">
        <f>+L24</f>
        <v>-2160</v>
      </c>
    </row>
    <row r="25" spans="4:14" ht="14.25">
      <c r="D25" s="47"/>
      <c r="E25" s="48"/>
      <c r="F25" s="47"/>
      <c r="G25" s="48"/>
      <c r="H25" s="47"/>
      <c r="I25" s="48"/>
      <c r="J25" s="47"/>
      <c r="K25" s="48"/>
      <c r="L25" s="47"/>
      <c r="M25" s="48"/>
      <c r="N25" s="47"/>
    </row>
    <row r="26" spans="4:14" ht="14.25">
      <c r="D26" s="48"/>
      <c r="E26" s="48"/>
      <c r="F26" s="48"/>
      <c r="G26" s="48"/>
      <c r="H26" s="48"/>
      <c r="I26" s="48"/>
      <c r="J26" s="48"/>
      <c r="K26" s="48"/>
      <c r="L26" s="48"/>
      <c r="M26" s="48"/>
      <c r="N26" s="48"/>
    </row>
    <row r="27" spans="2:14" ht="15" thickBot="1">
      <c r="B27" s="2" t="s">
        <v>71</v>
      </c>
      <c r="D27" s="49">
        <f>SUM(D12:D21)</f>
        <v>60105</v>
      </c>
      <c r="E27" s="48"/>
      <c r="F27" s="49">
        <f>SUM(F12:F21)</f>
        <v>60105</v>
      </c>
      <c r="G27" s="48"/>
      <c r="H27" s="26">
        <f>SUM(H11:H25)</f>
        <v>-7</v>
      </c>
      <c r="I27" s="48"/>
      <c r="J27" s="49">
        <f>SUM(J11:J25)</f>
        <v>2601</v>
      </c>
      <c r="K27" s="48"/>
      <c r="L27" s="49">
        <f>SUM(L11:L25)</f>
        <v>92884</v>
      </c>
      <c r="M27" s="48"/>
      <c r="N27" s="49">
        <f>SUM(N11:N25)</f>
        <v>155583</v>
      </c>
    </row>
    <row r="28" spans="4:14" ht="14.25">
      <c r="D28" s="44"/>
      <c r="E28" s="48"/>
      <c r="F28" s="44"/>
      <c r="G28" s="48"/>
      <c r="H28" s="48"/>
      <c r="I28" s="48"/>
      <c r="J28" s="44"/>
      <c r="K28" s="48"/>
      <c r="L28" s="44"/>
      <c r="M28" s="48"/>
      <c r="N28" s="44"/>
    </row>
    <row r="29" spans="4:14" ht="14.25">
      <c r="D29" s="44"/>
      <c r="E29" s="44"/>
      <c r="F29" s="44"/>
      <c r="G29" s="44"/>
      <c r="H29" s="44"/>
      <c r="I29" s="44"/>
      <c r="J29" s="44"/>
      <c r="K29" s="44"/>
      <c r="L29" s="44"/>
      <c r="M29" s="44"/>
      <c r="N29" s="44"/>
    </row>
    <row r="30" spans="2:14" ht="14.25">
      <c r="B30" s="2" t="s">
        <v>72</v>
      </c>
      <c r="D30" s="44"/>
      <c r="E30" s="44"/>
      <c r="F30" s="44"/>
      <c r="G30" s="44"/>
      <c r="H30" s="44"/>
      <c r="I30" s="44"/>
      <c r="J30" s="44"/>
      <c r="K30" s="44"/>
      <c r="L30" s="44"/>
      <c r="M30" s="44"/>
      <c r="N30" s="44"/>
    </row>
    <row r="31" spans="2:14" ht="14.25">
      <c r="B31" s="25" t="s">
        <v>73</v>
      </c>
      <c r="D31" s="44">
        <v>60000</v>
      </c>
      <c r="E31" s="44"/>
      <c r="F31" s="44">
        <v>60000</v>
      </c>
      <c r="G31" s="44"/>
      <c r="H31" s="44"/>
      <c r="I31" s="44"/>
      <c r="J31" s="44">
        <v>3401</v>
      </c>
      <c r="K31" s="44"/>
      <c r="L31" s="44">
        <v>76719</v>
      </c>
      <c r="M31" s="44"/>
      <c r="N31" s="44">
        <f>SUM(F31:L31)</f>
        <v>140120</v>
      </c>
    </row>
    <row r="32" spans="2:14" ht="14.25">
      <c r="B32" s="25"/>
      <c r="D32" s="44"/>
      <c r="E32" s="44"/>
      <c r="F32" s="44"/>
      <c r="G32" s="44"/>
      <c r="H32" s="44"/>
      <c r="I32" s="44"/>
      <c r="J32" s="44"/>
      <c r="K32" s="44"/>
      <c r="L32" s="44"/>
      <c r="M32" s="44"/>
      <c r="N32" s="44"/>
    </row>
    <row r="33" spans="2:14" ht="14.25">
      <c r="B33" s="25" t="s">
        <v>74</v>
      </c>
      <c r="D33" s="44"/>
      <c r="E33" s="44"/>
      <c r="F33" s="44"/>
      <c r="G33" s="44"/>
      <c r="H33" s="44"/>
      <c r="I33" s="44"/>
      <c r="J33" s="44"/>
      <c r="K33" s="44"/>
      <c r="L33" s="44"/>
      <c r="M33" s="44"/>
      <c r="N33" s="44"/>
    </row>
    <row r="34" spans="2:14" ht="14.25">
      <c r="B34" s="2" t="s">
        <v>75</v>
      </c>
      <c r="D34" s="47"/>
      <c r="E34" s="44">
        <v>0</v>
      </c>
      <c r="F34" s="47"/>
      <c r="G34" s="48">
        <v>0</v>
      </c>
      <c r="H34" s="47"/>
      <c r="I34" s="48">
        <v>0</v>
      </c>
      <c r="J34" s="31">
        <v>-303</v>
      </c>
      <c r="K34" s="44"/>
      <c r="L34" s="31">
        <v>-593</v>
      </c>
      <c r="M34" s="44"/>
      <c r="N34" s="50">
        <f>SUM(E34:L34)</f>
        <v>-896</v>
      </c>
    </row>
    <row r="35" spans="4:14" ht="14.25">
      <c r="D35" s="48"/>
      <c r="E35" s="44"/>
      <c r="F35" s="48"/>
      <c r="G35" s="44"/>
      <c r="H35" s="44"/>
      <c r="I35" s="44"/>
      <c r="J35" s="48"/>
      <c r="K35" s="44"/>
      <c r="L35" s="48"/>
      <c r="M35" s="44"/>
      <c r="N35" s="48"/>
    </row>
    <row r="36" spans="2:14" ht="14.25">
      <c r="B36" s="25" t="s">
        <v>76</v>
      </c>
      <c r="D36" s="44">
        <f>SUM(D31:D34)</f>
        <v>60000</v>
      </c>
      <c r="E36" s="44"/>
      <c r="F36" s="44">
        <f>SUM(F31:F34)</f>
        <v>60000</v>
      </c>
      <c r="G36" s="44"/>
      <c r="H36" s="44"/>
      <c r="I36" s="44"/>
      <c r="J36" s="44">
        <f>SUM(J31:J34)</f>
        <v>3098</v>
      </c>
      <c r="K36" s="44"/>
      <c r="L36" s="44">
        <f>SUM(L31:L34)</f>
        <v>76126</v>
      </c>
      <c r="M36" s="44"/>
      <c r="N36" s="44">
        <v>139224</v>
      </c>
    </row>
    <row r="37" spans="2:14" ht="14.25">
      <c r="B37" s="25"/>
      <c r="D37" s="44"/>
      <c r="E37" s="44"/>
      <c r="F37" s="44"/>
      <c r="G37" s="44"/>
      <c r="H37" s="44"/>
      <c r="I37" s="44"/>
      <c r="J37" s="44"/>
      <c r="K37" s="44"/>
      <c r="L37" s="44"/>
      <c r="M37" s="44"/>
      <c r="N37" s="44"/>
    </row>
    <row r="38" spans="2:14" ht="14.25">
      <c r="B38" s="2" t="s">
        <v>95</v>
      </c>
      <c r="D38" s="44"/>
      <c r="E38" s="44"/>
      <c r="F38" s="44"/>
      <c r="G38" s="44"/>
      <c r="H38" s="44"/>
      <c r="I38" s="44"/>
      <c r="J38" s="44">
        <v>3</v>
      </c>
      <c r="K38" s="44"/>
      <c r="L38" s="44">
        <v>6</v>
      </c>
      <c r="M38" s="44"/>
      <c r="N38" s="44">
        <v>9</v>
      </c>
    </row>
    <row r="39" spans="2:14" ht="14.25">
      <c r="B39" s="2" t="s">
        <v>96</v>
      </c>
      <c r="D39" s="44"/>
      <c r="E39" s="44"/>
      <c r="F39" s="44"/>
      <c r="G39" s="44"/>
      <c r="H39" s="44"/>
      <c r="I39" s="44"/>
      <c r="J39" s="44"/>
      <c r="K39" s="44"/>
      <c r="L39" s="44"/>
      <c r="M39" s="44"/>
      <c r="N39" s="44"/>
    </row>
    <row r="40" spans="4:14" ht="14.25">
      <c r="D40" s="44"/>
      <c r="E40" s="44"/>
      <c r="F40" s="44"/>
      <c r="G40" s="44"/>
      <c r="H40" s="44"/>
      <c r="I40" s="44"/>
      <c r="J40" s="44"/>
      <c r="K40" s="44"/>
      <c r="L40" s="44"/>
      <c r="M40" s="44"/>
      <c r="N40" s="44"/>
    </row>
    <row r="41" spans="2:14" ht="14.25">
      <c r="B41" s="2" t="s">
        <v>77</v>
      </c>
      <c r="D41" s="44"/>
      <c r="E41" s="44"/>
      <c r="F41" s="44"/>
      <c r="G41" s="44"/>
      <c r="H41" s="44"/>
      <c r="I41" s="44"/>
      <c r="J41" s="44"/>
      <c r="K41" s="44"/>
      <c r="L41" s="44">
        <v>8293</v>
      </c>
      <c r="M41" s="44"/>
      <c r="N41" s="44">
        <v>8293</v>
      </c>
    </row>
    <row r="42" spans="4:14" ht="14.25">
      <c r="D42" s="44"/>
      <c r="E42" s="44"/>
      <c r="F42" s="44"/>
      <c r="G42" s="44"/>
      <c r="H42" s="44"/>
      <c r="I42" s="44"/>
      <c r="J42" s="44"/>
      <c r="K42" s="44"/>
      <c r="L42" s="44"/>
      <c r="M42" s="44"/>
      <c r="N42" s="44"/>
    </row>
    <row r="43" spans="2:14" ht="14.25">
      <c r="B43" s="2" t="s">
        <v>83</v>
      </c>
      <c r="D43" s="44"/>
      <c r="E43" s="44"/>
      <c r="F43" s="44"/>
      <c r="G43" s="44"/>
      <c r="H43" s="44"/>
      <c r="I43" s="44"/>
      <c r="J43" s="15">
        <v>-500</v>
      </c>
      <c r="K43" s="44"/>
      <c r="L43" s="44"/>
      <c r="M43" s="44"/>
      <c r="N43" s="15">
        <f>SUM(F43:L43)</f>
        <v>-500</v>
      </c>
    </row>
    <row r="44" spans="4:14" ht="14.25">
      <c r="D44" s="44"/>
      <c r="E44" s="44"/>
      <c r="F44" s="44"/>
      <c r="G44" s="44"/>
      <c r="H44" s="44"/>
      <c r="I44" s="44"/>
      <c r="J44" s="44"/>
      <c r="K44" s="44"/>
      <c r="L44" s="44"/>
      <c r="M44" s="44"/>
      <c r="N44" s="44"/>
    </row>
    <row r="45" spans="4:14" ht="14.25">
      <c r="D45" s="48"/>
      <c r="E45" s="48"/>
      <c r="F45" s="48"/>
      <c r="G45" s="48"/>
      <c r="H45" s="48"/>
      <c r="I45" s="48"/>
      <c r="J45" s="48"/>
      <c r="K45" s="48"/>
      <c r="L45" s="48"/>
      <c r="M45" s="48"/>
      <c r="N45" s="48"/>
    </row>
    <row r="46" spans="2:14" ht="15" thickBot="1">
      <c r="B46" s="2" t="s">
        <v>78</v>
      </c>
      <c r="D46" s="49">
        <f>SUM(D36:D44)</f>
        <v>60000</v>
      </c>
      <c r="E46" s="44"/>
      <c r="F46" s="49">
        <f>SUM(F36:F44)</f>
        <v>60000</v>
      </c>
      <c r="G46" s="44"/>
      <c r="H46" s="49">
        <f>SUM(H36:H44)</f>
        <v>0</v>
      </c>
      <c r="I46" s="44"/>
      <c r="J46" s="49">
        <v>2601</v>
      </c>
      <c r="K46" s="44"/>
      <c r="L46" s="49">
        <f>SUM(L36:L44)</f>
        <v>84425</v>
      </c>
      <c r="M46" s="44"/>
      <c r="N46" s="49">
        <v>147026</v>
      </c>
    </row>
    <row r="47" spans="4:14" ht="14.25">
      <c r="D47" s="44"/>
      <c r="E47" s="44"/>
      <c r="F47" s="44"/>
      <c r="G47" s="44"/>
      <c r="H47" s="44"/>
      <c r="I47" s="44"/>
      <c r="J47" s="44"/>
      <c r="K47" s="44"/>
      <c r="L47" s="44"/>
      <c r="M47" s="44"/>
      <c r="N47" s="44"/>
    </row>
    <row r="48" spans="2:18" ht="14.25">
      <c r="B48" s="9" t="s">
        <v>93</v>
      </c>
      <c r="C48" s="9"/>
      <c r="D48" s="48"/>
      <c r="E48" s="48"/>
      <c r="F48" s="48"/>
      <c r="G48" s="48"/>
      <c r="H48" s="48"/>
      <c r="I48" s="48"/>
      <c r="J48" s="48"/>
      <c r="K48" s="48"/>
      <c r="L48" s="48"/>
      <c r="M48" s="48"/>
      <c r="N48" s="48"/>
      <c r="O48" s="9"/>
      <c r="P48" s="9"/>
      <c r="Q48" s="9"/>
      <c r="R48" s="9"/>
    </row>
    <row r="49" spans="2:18" ht="14.25">
      <c r="B49" s="9" t="s">
        <v>94</v>
      </c>
      <c r="C49" s="9"/>
      <c r="D49" s="48"/>
      <c r="E49" s="48"/>
      <c r="F49" s="48"/>
      <c r="G49" s="48"/>
      <c r="H49" s="48"/>
      <c r="I49" s="48"/>
      <c r="J49" s="48"/>
      <c r="K49" s="48"/>
      <c r="L49" s="48"/>
      <c r="M49" s="51"/>
      <c r="N49" s="48"/>
      <c r="O49" s="9"/>
      <c r="P49" s="9"/>
      <c r="Q49" s="9"/>
      <c r="R49" s="9"/>
    </row>
    <row r="50" spans="2:18" ht="14.25">
      <c r="B50" s="9"/>
      <c r="C50" s="9"/>
      <c r="D50" s="48"/>
      <c r="E50" s="48"/>
      <c r="F50" s="48"/>
      <c r="G50" s="48"/>
      <c r="H50" s="48"/>
      <c r="I50" s="48"/>
      <c r="J50" s="48"/>
      <c r="K50" s="48"/>
      <c r="L50" s="48"/>
      <c r="M50" s="51"/>
      <c r="N50" s="48"/>
      <c r="O50" s="9"/>
      <c r="P50" s="9"/>
      <c r="Q50" s="9"/>
      <c r="R50" s="9"/>
    </row>
    <row r="51" spans="2:18" ht="14.25">
      <c r="B51" s="9" t="s">
        <v>97</v>
      </c>
      <c r="C51" s="9"/>
      <c r="D51" s="48"/>
      <c r="E51" s="48"/>
      <c r="F51" s="48"/>
      <c r="G51" s="48"/>
      <c r="H51" s="48"/>
      <c r="I51" s="48"/>
      <c r="J51" s="48"/>
      <c r="K51" s="48"/>
      <c r="L51" s="48"/>
      <c r="M51" s="51"/>
      <c r="N51" s="48"/>
      <c r="O51" s="9"/>
      <c r="P51" s="9"/>
      <c r="Q51" s="9"/>
      <c r="R51" s="9"/>
    </row>
    <row r="52" spans="2:18" ht="14.25">
      <c r="B52" s="9"/>
      <c r="C52" s="9"/>
      <c r="D52" s="48"/>
      <c r="E52" s="48"/>
      <c r="F52" s="48"/>
      <c r="G52" s="48"/>
      <c r="H52" s="48"/>
      <c r="I52" s="48"/>
      <c r="J52" s="48"/>
      <c r="K52" s="48"/>
      <c r="L52" s="48"/>
      <c r="M52" s="51"/>
      <c r="N52" s="48"/>
      <c r="O52" s="9"/>
      <c r="P52" s="9"/>
      <c r="Q52" s="9"/>
      <c r="R52" s="9"/>
    </row>
    <row r="53" spans="2:18" ht="7.5" customHeight="1">
      <c r="B53" s="9"/>
      <c r="C53" s="9"/>
      <c r="D53" s="48"/>
      <c r="E53" s="48"/>
      <c r="F53" s="48"/>
      <c r="G53" s="48"/>
      <c r="H53" s="48"/>
      <c r="I53" s="48"/>
      <c r="J53" s="48"/>
      <c r="K53" s="48"/>
      <c r="L53" s="48"/>
      <c r="M53" s="51"/>
      <c r="N53" s="48"/>
      <c r="O53" s="9"/>
      <c r="P53" s="9"/>
      <c r="Q53" s="9"/>
      <c r="R53" s="9"/>
    </row>
    <row r="54" spans="3:18" ht="14.25">
      <c r="C54" s="9"/>
      <c r="D54" s="48"/>
      <c r="E54" s="48"/>
      <c r="F54" s="48"/>
      <c r="G54" s="48"/>
      <c r="H54" s="48"/>
      <c r="I54" s="48"/>
      <c r="J54" s="48"/>
      <c r="K54" s="48"/>
      <c r="L54" s="48"/>
      <c r="M54" s="51"/>
      <c r="N54" s="48"/>
      <c r="O54" s="9"/>
      <c r="P54" s="9"/>
      <c r="Q54" s="9"/>
      <c r="R54" s="9"/>
    </row>
    <row r="55" spans="3:18" ht="14.25">
      <c r="C55" s="9"/>
      <c r="D55" s="48"/>
      <c r="E55" s="48"/>
      <c r="F55" s="48"/>
      <c r="G55" s="48"/>
      <c r="H55" s="48"/>
      <c r="I55" s="48"/>
      <c r="J55" s="48"/>
      <c r="K55" s="48"/>
      <c r="L55" s="48"/>
      <c r="M55" s="51"/>
      <c r="N55" s="48"/>
      <c r="O55" s="9"/>
      <c r="P55" s="9"/>
      <c r="Q55" s="9"/>
      <c r="R55" s="9"/>
    </row>
    <row r="56" spans="4:14" ht="14.25">
      <c r="D56" s="44"/>
      <c r="E56" s="44"/>
      <c r="F56" s="44"/>
      <c r="G56" s="44"/>
      <c r="H56" s="44"/>
      <c r="I56" s="44"/>
      <c r="J56" s="44"/>
      <c r="K56" s="44"/>
      <c r="L56" s="44"/>
      <c r="M56" s="52"/>
      <c r="N56" s="44"/>
    </row>
    <row r="57" spans="4:14" ht="14.25">
      <c r="D57" s="44"/>
      <c r="E57" s="44"/>
      <c r="F57" s="44"/>
      <c r="G57" s="44"/>
      <c r="H57" s="44"/>
      <c r="I57" s="44"/>
      <c r="J57" s="44"/>
      <c r="K57" s="44"/>
      <c r="L57" s="44"/>
      <c r="M57" s="52"/>
      <c r="N57" s="44"/>
    </row>
    <row r="58" spans="2:14" ht="14.25">
      <c r="B58" s="9"/>
      <c r="D58" s="44"/>
      <c r="E58" s="44"/>
      <c r="F58" s="44"/>
      <c r="G58" s="44"/>
      <c r="H58" s="44"/>
      <c r="I58" s="44"/>
      <c r="J58" s="44"/>
      <c r="K58" s="44"/>
      <c r="L58" s="44"/>
      <c r="M58" s="52"/>
      <c r="N58" s="44"/>
    </row>
    <row r="59" spans="4:14" ht="14.25">
      <c r="D59" s="44"/>
      <c r="E59" s="44"/>
      <c r="F59" s="44"/>
      <c r="G59" s="44"/>
      <c r="H59" s="44"/>
      <c r="I59" s="44"/>
      <c r="J59" s="44"/>
      <c r="K59" s="44"/>
      <c r="L59" s="44"/>
      <c r="M59" s="52"/>
      <c r="N59" s="44"/>
    </row>
    <row r="60" spans="4:14" ht="14.25">
      <c r="D60" s="44"/>
      <c r="E60" s="44"/>
      <c r="F60" s="44"/>
      <c r="G60" s="44"/>
      <c r="H60" s="44"/>
      <c r="I60" s="44"/>
      <c r="J60" s="44"/>
      <c r="K60" s="44"/>
      <c r="L60" s="44"/>
      <c r="M60" s="52"/>
      <c r="N60" s="44"/>
    </row>
    <row r="61" spans="4:14" ht="14.25">
      <c r="D61" s="44"/>
      <c r="E61" s="44"/>
      <c r="F61" s="44"/>
      <c r="G61" s="44"/>
      <c r="H61" s="44"/>
      <c r="I61" s="44"/>
      <c r="J61" s="44"/>
      <c r="K61" s="44"/>
      <c r="L61" s="44"/>
      <c r="M61" s="52"/>
      <c r="N61" s="44"/>
    </row>
    <row r="62" spans="4:14" ht="14.25">
      <c r="D62" s="44"/>
      <c r="E62" s="44"/>
      <c r="F62" s="44"/>
      <c r="G62" s="44"/>
      <c r="H62" s="44"/>
      <c r="I62" s="44"/>
      <c r="J62" s="44"/>
      <c r="K62" s="44"/>
      <c r="L62" s="44"/>
      <c r="M62" s="52"/>
      <c r="N62" s="44"/>
    </row>
    <row r="63" spans="4:14" ht="14.25">
      <c r="D63" s="44"/>
      <c r="E63" s="44"/>
      <c r="F63" s="44"/>
      <c r="G63" s="44"/>
      <c r="H63" s="44"/>
      <c r="I63" s="44"/>
      <c r="J63" s="44"/>
      <c r="K63" s="44"/>
      <c r="L63" s="44"/>
      <c r="M63" s="52"/>
      <c r="N63" s="44"/>
    </row>
    <row r="64" spans="4:14" ht="14.25">
      <c r="D64" s="44"/>
      <c r="E64" s="44"/>
      <c r="F64" s="44"/>
      <c r="G64" s="44"/>
      <c r="H64" s="44"/>
      <c r="I64" s="44"/>
      <c r="J64" s="44"/>
      <c r="K64" s="44"/>
      <c r="L64" s="44"/>
      <c r="M64" s="52"/>
      <c r="N64" s="44"/>
    </row>
    <row r="65" spans="4:14" ht="14.25">
      <c r="D65" s="44"/>
      <c r="E65" s="44"/>
      <c r="F65" s="44"/>
      <c r="G65" s="44"/>
      <c r="H65" s="44"/>
      <c r="I65" s="44"/>
      <c r="J65" s="44"/>
      <c r="K65" s="44"/>
      <c r="L65" s="44"/>
      <c r="M65" s="52"/>
      <c r="N65" s="44"/>
    </row>
  </sheetData>
  <mergeCells count="3">
    <mergeCell ref="D7:F8"/>
    <mergeCell ref="L7:L9"/>
    <mergeCell ref="H8:J8"/>
  </mergeCells>
  <printOptions/>
  <pageMargins left="0.75" right="0.75" top="1" bottom="1" header="0.5" footer="0.5"/>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Swiss Gold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Swiss Gold</dc:creator>
  <cp:keywords/>
  <dc:description/>
  <cp:lastModifiedBy>a</cp:lastModifiedBy>
  <cp:lastPrinted>2005-02-23T11:59:10Z</cp:lastPrinted>
  <dcterms:created xsi:type="dcterms:W3CDTF">2005-02-21T08:50:03Z</dcterms:created>
  <dcterms:modified xsi:type="dcterms:W3CDTF">2005-02-22T07:06:27Z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